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00 최창민(2015이후)\4직급_고졸공채\2017년\01 채용계획\"/>
    </mc:Choice>
  </mc:AlternateContent>
  <bookViews>
    <workbookView xWindow="0" yWindow="0" windowWidth="28800" windowHeight="12255"/>
  </bookViews>
  <sheets>
    <sheet name="전학년 평균" sheetId="1" r:id="rId1"/>
    <sheet name="1학년1학기" sheetId="2" r:id="rId2"/>
    <sheet name="1학년2학기" sheetId="6" r:id="rId3"/>
    <sheet name="2학년1학기" sheetId="7" r:id="rId4"/>
    <sheet name="2학년2학기" sheetId="8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21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B22" i="8" l="1"/>
  <c r="E21" i="8"/>
  <c r="D21" i="8"/>
  <c r="D20" i="8"/>
  <c r="E20" i="8" s="1"/>
  <c r="D19" i="8"/>
  <c r="E19" i="8" s="1"/>
  <c r="D18" i="8"/>
  <c r="E18" i="8" s="1"/>
  <c r="D17" i="8"/>
  <c r="E17" i="8" s="1"/>
  <c r="D16" i="8"/>
  <c r="E16" i="8" s="1"/>
  <c r="D15" i="8"/>
  <c r="E15" i="8" s="1"/>
  <c r="D14" i="8"/>
  <c r="E14" i="8" s="1"/>
  <c r="D13" i="8"/>
  <c r="E13" i="8" s="1"/>
  <c r="D12" i="8"/>
  <c r="E12" i="8" s="1"/>
  <c r="D11" i="8"/>
  <c r="E11" i="8" s="1"/>
  <c r="D10" i="8"/>
  <c r="E10" i="8" s="1"/>
  <c r="D9" i="8"/>
  <c r="E9" i="8" s="1"/>
  <c r="D8" i="8"/>
  <c r="E8" i="8" s="1"/>
  <c r="D7" i="8"/>
  <c r="E7" i="8" s="1"/>
  <c r="D6" i="8"/>
  <c r="E6" i="8" s="1"/>
  <c r="D5" i="8"/>
  <c r="E5" i="8" s="1"/>
  <c r="D4" i="8"/>
  <c r="E4" i="8" s="1"/>
  <c r="B22" i="7"/>
  <c r="D21" i="7"/>
  <c r="E21" i="7" s="1"/>
  <c r="D20" i="7"/>
  <c r="E20" i="7" s="1"/>
  <c r="D19" i="7"/>
  <c r="E19" i="7" s="1"/>
  <c r="D18" i="7"/>
  <c r="E18" i="7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D8" i="7"/>
  <c r="E8" i="7" s="1"/>
  <c r="E7" i="7"/>
  <c r="D7" i="7"/>
  <c r="D6" i="7"/>
  <c r="E6" i="7" s="1"/>
  <c r="D5" i="7"/>
  <c r="E5" i="7" s="1"/>
  <c r="D4" i="7"/>
  <c r="E4" i="7" s="1"/>
  <c r="B22" i="6"/>
  <c r="D21" i="6"/>
  <c r="E21" i="6" s="1"/>
  <c r="D20" i="6"/>
  <c r="E20" i="6" s="1"/>
  <c r="D19" i="6"/>
  <c r="E19" i="6" s="1"/>
  <c r="D18" i="6"/>
  <c r="E18" i="6" s="1"/>
  <c r="D17" i="6"/>
  <c r="E17" i="6" s="1"/>
  <c r="D16" i="6"/>
  <c r="E16" i="6" s="1"/>
  <c r="D15" i="6"/>
  <c r="E15" i="6" s="1"/>
  <c r="D14" i="6"/>
  <c r="E14" i="6" s="1"/>
  <c r="D13" i="6"/>
  <c r="E13" i="6" s="1"/>
  <c r="D12" i="6"/>
  <c r="E12" i="6" s="1"/>
  <c r="D11" i="6"/>
  <c r="E11" i="6" s="1"/>
  <c r="D10" i="6"/>
  <c r="E10" i="6" s="1"/>
  <c r="D9" i="6"/>
  <c r="E9" i="6" s="1"/>
  <c r="D8" i="6"/>
  <c r="E8" i="6" s="1"/>
  <c r="D7" i="6"/>
  <c r="E7" i="6" s="1"/>
  <c r="D6" i="6"/>
  <c r="E6" i="6" s="1"/>
  <c r="D5" i="6"/>
  <c r="E5" i="6" s="1"/>
  <c r="D4" i="6"/>
  <c r="E4" i="6" s="1"/>
  <c r="D6" i="2"/>
  <c r="D7" i="2"/>
  <c r="D8" i="2"/>
  <c r="D9" i="2"/>
  <c r="D10" i="2"/>
  <c r="D11" i="2"/>
  <c r="D12" i="2"/>
  <c r="D13" i="2"/>
  <c r="D14" i="2"/>
  <c r="D5" i="2"/>
  <c r="D4" i="2"/>
  <c r="E22" i="8" l="1"/>
  <c r="E23" i="8" s="1"/>
  <c r="B6" i="1" s="1"/>
  <c r="E22" i="7"/>
  <c r="E23" i="7" s="1"/>
  <c r="B5" i="1" s="1"/>
  <c r="E22" i="6"/>
  <c r="E23" i="6" s="1"/>
  <c r="B4" i="1" s="1"/>
  <c r="E5" i="2"/>
  <c r="E10" i="2"/>
  <c r="E12" i="2"/>
  <c r="E8" i="2"/>
  <c r="E9" i="2"/>
  <c r="E6" i="2"/>
  <c r="E7" i="2"/>
  <c r="E11" i="2"/>
  <c r="E13" i="2"/>
  <c r="E14" i="2"/>
  <c r="E4" i="2"/>
  <c r="B22" i="2"/>
  <c r="E22" i="2" l="1"/>
  <c r="E23" i="2" s="1"/>
  <c r="B3" i="1" s="1"/>
  <c r="B7" i="1" s="1"/>
</calcChain>
</file>

<file path=xl/sharedStrings.xml><?xml version="1.0" encoding="utf-8"?>
<sst xmlns="http://schemas.openxmlformats.org/spreadsheetml/2006/main" count="133" uniqueCount="45">
  <si>
    <t>1학년 1학기 평균 학업성적 백분위 산정</t>
    <phoneticPr fontId="2" type="noConversion"/>
  </si>
  <si>
    <t>과목명</t>
    <phoneticPr fontId="2" type="noConversion"/>
  </si>
  <si>
    <t>단위수</t>
    <phoneticPr fontId="2" type="noConversion"/>
  </si>
  <si>
    <t>석차등급(성취도)</t>
    <phoneticPr fontId="2" type="noConversion"/>
  </si>
  <si>
    <t>A</t>
  </si>
  <si>
    <t>A</t>
    <phoneticPr fontId="2" type="noConversion"/>
  </si>
  <si>
    <t>B</t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</si>
  <si>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</si>
  <si>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</si>
  <si>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</si>
  <si>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</si>
  <si>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우수</t>
  </si>
  <si>
    <t>우수</t>
    <phoneticPr fontId="2" type="noConversion"/>
  </si>
  <si>
    <t>보통</t>
  </si>
  <si>
    <t>보통</t>
    <phoneticPr fontId="2" type="noConversion"/>
  </si>
  <si>
    <t>미흡</t>
    <phoneticPr fontId="2" type="noConversion"/>
  </si>
  <si>
    <t>단위수 X 환산율</t>
    <phoneticPr fontId="2" type="noConversion"/>
  </si>
  <si>
    <t>환산율</t>
    <phoneticPr fontId="2" type="noConversion"/>
  </si>
  <si>
    <t>합계</t>
    <phoneticPr fontId="2" type="noConversion"/>
  </si>
  <si>
    <t>-</t>
    <phoneticPr fontId="2" type="noConversion"/>
  </si>
  <si>
    <t>1학년 1학기 평균 학업성적 백분위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</si>
  <si>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</si>
  <si>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</si>
  <si>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</si>
  <si>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도덕</t>
    <phoneticPr fontId="2" type="noConversion"/>
  </si>
  <si>
    <t>과학</t>
    <phoneticPr fontId="2" type="noConversion"/>
  </si>
  <si>
    <t>정보기술기초</t>
    <phoneticPr fontId="2" type="noConversion"/>
  </si>
  <si>
    <t>중국어1</t>
    <phoneticPr fontId="2" type="noConversion"/>
  </si>
  <si>
    <t>전기회로</t>
    <phoneticPr fontId="2" type="noConversion"/>
  </si>
  <si>
    <t>에너지산업입문</t>
    <phoneticPr fontId="2" type="noConversion"/>
  </si>
  <si>
    <t>체육</t>
    <phoneticPr fontId="2" type="noConversion"/>
  </si>
  <si>
    <t>음악</t>
    <phoneticPr fontId="2" type="noConversion"/>
  </si>
  <si>
    <t>1학년 2학기 평균 학업성적 백분위 산정</t>
    <phoneticPr fontId="2" type="noConversion"/>
  </si>
  <si>
    <t>2학년 1학기 평균 학업성적 백분위 산정</t>
    <phoneticPr fontId="2" type="noConversion"/>
  </si>
  <si>
    <t>2학년 2학기 평균 학업성적 백분위 산정</t>
    <phoneticPr fontId="2" type="noConversion"/>
  </si>
  <si>
    <t>전 학년 평균 학업성적 백분위 산정</t>
    <phoneticPr fontId="2" type="noConversion"/>
  </si>
  <si>
    <t>1학년 2학기 평균 학업성적 백분위</t>
  </si>
  <si>
    <t>2학년 1학기 평균 학업성적 백분위</t>
    <phoneticPr fontId="2" type="noConversion"/>
  </si>
  <si>
    <t>2학년 2학기 평균 학업성적 백분위</t>
    <phoneticPr fontId="2" type="noConversion"/>
  </si>
  <si>
    <t>전 학년 평균 학업성적 백분위(%)</t>
    <phoneticPr fontId="2" type="noConversion"/>
  </si>
  <si>
    <t xml:space="preserve"> ←입력값</t>
    <phoneticPr fontId="2" type="noConversion"/>
  </si>
  <si>
    <t>C</t>
  </si>
  <si>
    <t>E</t>
  </si>
  <si>
    <t>정보기술기초</t>
    <phoneticPr fontId="2" type="noConversion"/>
  </si>
  <si>
    <t>2~5번째 시트를 입력하면 자동계산됩니다.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</si>
</sst>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4" tint="-0.49998474074526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0" fontId="6" fillId="0" borderId="0" xfId="0" applyFont="1">
      <alignment vertical="center"/>
    </xf>
    <xf numFmtId="10" fontId="6" fillId="0" borderId="0" xfId="0" applyNumberFormat="1" applyFont="1">
      <alignment vertical="center"/>
    </xf>
    <xf numFmtId="0" fontId="5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176" fontId="7" fillId="3" borderId="1" xfId="0" applyNumberFormat="1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176" fontId="9" fillId="0" borderId="1" xfId="0" applyNumberFormat="1" applyFont="1" applyBorder="1">
      <alignment vertical="center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0" fontId="14" fillId="0" borderId="0" xfId="0" applyNumberFormat="1" applyFont="1">
      <alignment vertical="center"/>
    </xf>
    <xf numFmtId="0" fontId="0" fillId="0" borderId="0" xfId="0" applyFont="1">
      <alignment vertical="center"/>
    </xf>
    <xf numFmtId="0" fontId="15" fillId="0" borderId="0" xfId="0" applyFont="1">
      <alignment vertical="center"/>
    </xf>
    <xf numFmtId="10" fontId="15" fillId="0" borderId="0" xfId="0" applyNumberFormat="1" applyFont="1">
      <alignment vertical="center"/>
    </xf>
    <xf numFmtId="0" fontId="10" fillId="3" borderId="2" xfId="0" applyFont="1" applyFill="1" applyBorder="1" applyAlignment="1">
      <alignment horizontal="center" vertical="center"/>
    </xf>
    <xf numFmtId="176" fontId="9" fillId="0" borderId="8" xfId="0" applyNumberFormat="1" applyFont="1" applyBorder="1">
      <alignment vertical="center"/>
    </xf>
    <xf numFmtId="176" fontId="10" fillId="3" borderId="7" xfId="0" applyNumberFormat="1" applyFont="1" applyFill="1" applyBorder="1">
      <alignment vertical="center"/>
    </xf>
    <xf numFmtId="0" fontId="3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24</xdr:row>
      <xdr:rowOff>38100</xdr:rowOff>
    </xdr:from>
    <xdr:to>
      <xdr:col>4</xdr:col>
      <xdr:colOff>133350</xdr:colOff>
      <xdr:row>31</xdr:row>
      <xdr:rowOff>66675</xdr:rowOff>
    </xdr:to>
    <xdr:sp macro="" textlink="">
      <xdr:nvSpPr>
        <xdr:cNvPr id="2" name="모서리가 둥근 직사각형 1"/>
        <xdr:cNvSpPr/>
      </xdr:nvSpPr>
      <xdr:spPr>
        <a:xfrm>
          <a:off x="561975" y="5257800"/>
          <a:ext cx="3476625" cy="14954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300">
              <a:solidFill>
                <a:schemeClr val="tx1"/>
              </a:solidFill>
            </a:rPr>
            <a:t>초록색 셀에만 입력하셔야 하며</a:t>
          </a:r>
          <a:r>
            <a:rPr lang="en-US" altLang="ko-KR" sz="1300">
              <a:solidFill>
                <a:schemeClr val="tx1"/>
              </a:solidFill>
            </a:rPr>
            <a:t>,</a:t>
          </a:r>
        </a:p>
        <a:p>
          <a:pPr algn="l"/>
          <a:r>
            <a:rPr lang="ko-KR" altLang="en-US" sz="1300">
              <a:solidFill>
                <a:schemeClr val="tx1"/>
              </a:solidFill>
            </a:rPr>
            <a:t>생활기록부 상의 모든 과목을 기재하세요</a:t>
          </a:r>
          <a:r>
            <a:rPr lang="en-US" altLang="ko-KR" sz="1300">
              <a:solidFill>
                <a:schemeClr val="tx1"/>
              </a:solidFill>
            </a:rPr>
            <a:t>.</a:t>
          </a:r>
        </a:p>
        <a:p>
          <a:pPr algn="l"/>
          <a:r>
            <a:rPr lang="en-US" altLang="ko-KR" sz="1300">
              <a:solidFill>
                <a:schemeClr val="tx1"/>
              </a:solidFill>
            </a:rPr>
            <a:t>(</a:t>
          </a:r>
          <a:r>
            <a:rPr lang="ko-KR" altLang="en-US" sz="1300">
              <a:solidFill>
                <a:schemeClr val="tx1"/>
              </a:solidFill>
            </a:rPr>
            <a:t>단</a:t>
          </a:r>
          <a:r>
            <a:rPr lang="en-US" altLang="ko-KR" sz="1300">
              <a:solidFill>
                <a:schemeClr val="tx1"/>
              </a:solidFill>
            </a:rPr>
            <a:t>, </a:t>
          </a:r>
          <a:r>
            <a:rPr lang="ko-KR" altLang="en-US" sz="1300">
              <a:solidFill>
                <a:schemeClr val="tx1"/>
              </a:solidFill>
            </a:rPr>
            <a:t>종교과목과 같이 </a:t>
          </a:r>
          <a:r>
            <a:rPr lang="en-US" altLang="ko-KR" sz="1300">
              <a:solidFill>
                <a:schemeClr val="tx1"/>
              </a:solidFill>
            </a:rPr>
            <a:t>'</a:t>
          </a:r>
          <a:r>
            <a:rPr lang="ko-KR" altLang="en-US" sz="1300">
              <a:solidFill>
                <a:schemeClr val="tx1"/>
              </a:solidFill>
            </a:rPr>
            <a:t>이수</a:t>
          </a:r>
          <a:r>
            <a:rPr lang="en-US" altLang="ko-KR" sz="1300">
              <a:solidFill>
                <a:schemeClr val="tx1"/>
              </a:solidFill>
            </a:rPr>
            <a:t>' </a:t>
          </a:r>
          <a:r>
            <a:rPr lang="ko-KR" altLang="en-US" sz="1300">
              <a:solidFill>
                <a:schemeClr val="tx1"/>
              </a:solidFill>
            </a:rPr>
            <a:t>또는 </a:t>
          </a:r>
          <a:r>
            <a:rPr lang="en-US" altLang="ko-KR" sz="1300">
              <a:solidFill>
                <a:schemeClr val="tx1"/>
              </a:solidFill>
            </a:rPr>
            <a:t>'</a:t>
          </a:r>
          <a:r>
            <a:rPr lang="ko-KR" altLang="en-US" sz="1300">
              <a:solidFill>
                <a:schemeClr val="tx1"/>
              </a:solidFill>
            </a:rPr>
            <a:t>미이수</a:t>
          </a:r>
          <a:r>
            <a:rPr lang="en-US" altLang="ko-KR" sz="1300">
              <a:solidFill>
                <a:schemeClr val="tx1"/>
              </a:solidFill>
            </a:rPr>
            <a:t>'</a:t>
          </a:r>
          <a:r>
            <a:rPr lang="ko-KR" altLang="en-US" sz="1300">
              <a:solidFill>
                <a:schemeClr val="tx1"/>
              </a:solidFill>
            </a:rPr>
            <a:t>로</a:t>
          </a:r>
          <a:endParaRPr lang="en-US" altLang="ko-KR" sz="1300">
            <a:solidFill>
              <a:schemeClr val="tx1"/>
            </a:solidFill>
          </a:endParaRPr>
        </a:p>
        <a:p>
          <a:pPr algn="l"/>
          <a:r>
            <a:rPr lang="ko-KR" altLang="en-US" sz="1300">
              <a:solidFill>
                <a:schemeClr val="tx1"/>
              </a:solidFill>
            </a:rPr>
            <a:t>나오는 과목은 제외</a:t>
          </a:r>
          <a:r>
            <a:rPr lang="en-US" altLang="ko-KR" sz="1300">
              <a:solidFill>
                <a:schemeClr val="tx1"/>
              </a:solidFill>
            </a:rPr>
            <a:t>)</a:t>
          </a:r>
          <a:endParaRPr lang="ko-KR" altLang="en-US" sz="13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</a:spPr>
      <a:bodyPr vertOverflow="clip" horzOverflow="clip" rtlCol="0" anchor="ctr"/>
      <a:lstStyle>
        <a:defPPr algn="l">
          <a:defRPr sz="13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sqref="A1:B1"/>
    </sheetView>
  </sheetViews>
  <sheetFormatPr defaultRowHeight="16.5"/>
  <cols>
    <col min="1" max="1" width="48" customWidth="1"/>
    <col min="2" max="2" width="19.125" customWidth="1"/>
    <col min="3" max="3" width="12.375" bestFit="1" customWidth="1"/>
  </cols>
  <sheetData>
    <row r="1" spans="1:3" ht="31.5">
      <c r="A1" s="26" t="s">
        <v>35</v>
      </c>
      <c r="B1" s="27"/>
    </row>
    <row r="3" spans="1:3" ht="27.75" customHeight="1">
      <c r="A3" s="11" t="s">
        <v>20</v>
      </c>
      <c r="B3" s="12">
        <f>'1학년1학기'!E23</f>
        <v>0.26033333333333336</v>
      </c>
    </row>
    <row r="4" spans="1:3" ht="27.75" customHeight="1">
      <c r="A4" s="13" t="s">
        <v>36</v>
      </c>
      <c r="B4" s="12">
        <f>'1학년2학기'!E23</f>
        <v>0.32016129032258062</v>
      </c>
    </row>
    <row r="5" spans="1:3" ht="27.75" customHeight="1">
      <c r="A5" s="13" t="s">
        <v>37</v>
      </c>
      <c r="B5" s="12">
        <f>'2학년1학기'!E23</f>
        <v>0.22290322580645158</v>
      </c>
    </row>
    <row r="6" spans="1:3" ht="27.75" customHeight="1" thickBot="1">
      <c r="A6" s="13" t="s">
        <v>38</v>
      </c>
      <c r="B6" s="24">
        <f>'2학년2학기'!E23</f>
        <v>0.19419354838709676</v>
      </c>
    </row>
    <row r="7" spans="1:3" ht="31.5" customHeight="1" thickBot="1">
      <c r="A7" s="23" t="s">
        <v>39</v>
      </c>
      <c r="B7" s="25">
        <f>AVERAGE(B3:B6)</f>
        <v>0.2493978494623656</v>
      </c>
      <c r="C7" s="15" t="s">
        <v>40</v>
      </c>
    </row>
    <row r="8" spans="1:3" ht="27" thickBot="1">
      <c r="A8" s="14"/>
      <c r="B8" s="14"/>
    </row>
    <row r="9" spans="1:3" ht="35.25" customHeight="1" thickBot="1">
      <c r="A9" s="28" t="s">
        <v>44</v>
      </c>
      <c r="B9" s="29"/>
    </row>
  </sheetData>
  <sheetProtection algorithmName="SHA-512" hashValue="O72eyxhzuOcpMM+aiOcRE50o5K+m7QfQJegVhRI2HZjjsMOovN/Elb720RXrI4E8ph9MsT3YDh43zjFuW5iA3w==" saltValue="IEFQlPrW87dT4bbjwROOuQ==" spinCount="100000" sheet="1" objects="1" scenarios="1"/>
  <mergeCells count="2">
    <mergeCell ref="A1:B1"/>
    <mergeCell ref="A9:B9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showZeros="0" workbookViewId="0">
      <selection activeCell="B5" sqref="B5"/>
    </sheetView>
  </sheetViews>
  <sheetFormatPr defaultRowHeight="16.5"/>
  <cols>
    <col min="1" max="1" width="18.75" customWidth="1"/>
    <col min="2" max="2" width="7.125" bestFit="1" customWidth="1"/>
    <col min="3" max="3" width="16.5" bestFit="1" customWidth="1"/>
    <col min="4" max="4" width="8.875" customWidth="1"/>
    <col min="5" max="5" width="15.625" bestFit="1" customWidth="1"/>
    <col min="6" max="6" width="1.375" style="7" customWidth="1"/>
    <col min="7" max="7" width="5.25" style="7" bestFit="1" customWidth="1"/>
    <col min="8" max="8" width="6.5" style="7" bestFit="1" customWidth="1"/>
    <col min="9" max="9" width="9" style="7"/>
  </cols>
  <sheetData>
    <row r="1" spans="1:9" ht="31.5">
      <c r="A1" s="26" t="s">
        <v>0</v>
      </c>
      <c r="B1" s="31"/>
      <c r="C1" s="31"/>
      <c r="D1" s="31"/>
      <c r="E1" s="27"/>
      <c r="G1" s="20"/>
      <c r="H1" s="20"/>
      <c r="I1" s="17"/>
    </row>
    <row r="2" spans="1:9">
      <c r="G2" s="20"/>
      <c r="H2" s="20"/>
      <c r="I2" s="17"/>
    </row>
    <row r="3" spans="1:9">
      <c r="A3" s="10" t="s">
        <v>1</v>
      </c>
      <c r="B3" s="10" t="s">
        <v>2</v>
      </c>
      <c r="C3" s="10" t="s">
        <v>3</v>
      </c>
      <c r="D3" s="10" t="s">
        <v>17</v>
      </c>
      <c r="E3" s="10" t="s">
        <v>16</v>
      </c>
      <c r="G3" s="20"/>
      <c r="H3" s="20"/>
      <c r="I3" s="17"/>
    </row>
    <row r="4" spans="1:9">
      <c r="A4" s="16" t="s">
        <v>21</v>
      </c>
      <c r="B4" s="16">
        <v>4</v>
      </c>
      <c r="C4" s="16">
        <v>3</v>
      </c>
      <c r="D4" s="2">
        <f t="shared" ref="D4:D20" si="0">VLOOKUP(C4,$G$4:$H$21,2,FALSE)</f>
        <v>0.17</v>
      </c>
      <c r="E4" s="2">
        <f>D4*B4</f>
        <v>0.68</v>
      </c>
      <c r="G4" s="3">
        <v>1</v>
      </c>
      <c r="H4" s="4">
        <v>0.02</v>
      </c>
      <c r="I4" s="17"/>
    </row>
    <row r="5" spans="1:9">
      <c r="A5" s="16" t="s">
        <v>22</v>
      </c>
      <c r="B5" s="16">
        <v>4</v>
      </c>
      <c r="C5" s="16" t="s">
        <v>41</v>
      </c>
      <c r="D5" s="2">
        <f t="shared" si="0"/>
        <v>0.5</v>
      </c>
      <c r="E5" s="2">
        <f t="shared" ref="E5:E21" si="1">D5*B5</f>
        <v>2</v>
      </c>
      <c r="G5" s="3">
        <v>2</v>
      </c>
      <c r="H5" s="4">
        <v>7.4999999999999997E-2</v>
      </c>
      <c r="I5" s="17"/>
    </row>
    <row r="6" spans="1:9">
      <c r="A6" s="16" t="s">
        <v>23</v>
      </c>
      <c r="B6" s="16">
        <v>4</v>
      </c>
      <c r="C6" s="16">
        <v>2</v>
      </c>
      <c r="D6" s="2">
        <f t="shared" si="0"/>
        <v>7.4999999999999997E-2</v>
      </c>
      <c r="E6" s="2">
        <f t="shared" si="1"/>
        <v>0.3</v>
      </c>
      <c r="G6" s="3">
        <v>3</v>
      </c>
      <c r="H6" s="4">
        <v>0.17</v>
      </c>
      <c r="I6" s="17"/>
    </row>
    <row r="7" spans="1:9">
      <c r="A7" s="16" t="s">
        <v>24</v>
      </c>
      <c r="B7" s="16">
        <v>1</v>
      </c>
      <c r="C7" s="16">
        <v>4</v>
      </c>
      <c r="D7" s="2">
        <f t="shared" si="0"/>
        <v>0.315</v>
      </c>
      <c r="E7" s="2">
        <f t="shared" si="1"/>
        <v>0.315</v>
      </c>
      <c r="G7" s="3">
        <v>4</v>
      </c>
      <c r="H7" s="4">
        <v>0.315</v>
      </c>
      <c r="I7" s="17"/>
    </row>
    <row r="8" spans="1:9">
      <c r="A8" s="16" t="s">
        <v>25</v>
      </c>
      <c r="B8" s="16">
        <v>2</v>
      </c>
      <c r="C8" s="16" t="s">
        <v>13</v>
      </c>
      <c r="D8" s="2">
        <f t="shared" si="0"/>
        <v>0.5</v>
      </c>
      <c r="E8" s="2">
        <f t="shared" si="1"/>
        <v>1</v>
      </c>
      <c r="G8" s="3">
        <v>5</v>
      </c>
      <c r="H8" s="4">
        <v>0.5</v>
      </c>
      <c r="I8" s="17"/>
    </row>
    <row r="9" spans="1:9">
      <c r="A9" s="16" t="s">
        <v>26</v>
      </c>
      <c r="B9" s="16">
        <v>3</v>
      </c>
      <c r="C9" s="16">
        <v>1</v>
      </c>
      <c r="D9" s="2">
        <f t="shared" si="0"/>
        <v>0.02</v>
      </c>
      <c r="E9" s="2">
        <f t="shared" si="1"/>
        <v>0.06</v>
      </c>
      <c r="G9" s="3">
        <v>6</v>
      </c>
      <c r="H9" s="4">
        <v>0.68500000000000005</v>
      </c>
      <c r="I9" s="17"/>
    </row>
    <row r="10" spans="1:9">
      <c r="A10" s="16" t="s">
        <v>27</v>
      </c>
      <c r="B10" s="16">
        <v>3</v>
      </c>
      <c r="C10" s="16">
        <v>6</v>
      </c>
      <c r="D10" s="2">
        <f t="shared" si="0"/>
        <v>0.68500000000000005</v>
      </c>
      <c r="E10" s="2">
        <f t="shared" si="1"/>
        <v>2.0550000000000002</v>
      </c>
      <c r="G10" s="3">
        <v>7</v>
      </c>
      <c r="H10" s="4">
        <v>0.83</v>
      </c>
      <c r="I10" s="17"/>
    </row>
    <row r="11" spans="1:9">
      <c r="A11" s="16" t="s">
        <v>28</v>
      </c>
      <c r="B11" s="16">
        <v>4</v>
      </c>
      <c r="C11" s="16">
        <v>1</v>
      </c>
      <c r="D11" s="2">
        <f t="shared" si="0"/>
        <v>0.02</v>
      </c>
      <c r="E11" s="2">
        <f t="shared" si="1"/>
        <v>0.08</v>
      </c>
      <c r="G11" s="3">
        <v>8</v>
      </c>
      <c r="H11" s="4">
        <v>0.92500000000000004</v>
      </c>
      <c r="I11" s="17"/>
    </row>
    <row r="12" spans="1:9">
      <c r="A12" s="16" t="s">
        <v>29</v>
      </c>
      <c r="B12" s="16">
        <v>2</v>
      </c>
      <c r="C12" s="16">
        <v>5</v>
      </c>
      <c r="D12" s="2">
        <f t="shared" si="0"/>
        <v>0.5</v>
      </c>
      <c r="E12" s="2">
        <f t="shared" si="1"/>
        <v>1</v>
      </c>
      <c r="G12" s="3">
        <v>9</v>
      </c>
      <c r="H12" s="4">
        <v>0.98</v>
      </c>
      <c r="I12" s="17"/>
    </row>
    <row r="13" spans="1:9">
      <c r="A13" s="16" t="s">
        <v>30</v>
      </c>
      <c r="B13" s="16">
        <v>1</v>
      </c>
      <c r="C13" s="16">
        <v>3</v>
      </c>
      <c r="D13" s="2">
        <f t="shared" si="0"/>
        <v>0.17</v>
      </c>
      <c r="E13" s="2">
        <f t="shared" si="1"/>
        <v>0.17</v>
      </c>
      <c r="G13" s="3" t="s">
        <v>5</v>
      </c>
      <c r="H13" s="4">
        <v>7.4999999999999997E-2</v>
      </c>
      <c r="I13" s="17"/>
    </row>
    <row r="14" spans="1:9">
      <c r="A14" s="16" t="s">
        <v>31</v>
      </c>
      <c r="B14" s="16">
        <v>2</v>
      </c>
      <c r="C14" s="16">
        <v>2</v>
      </c>
      <c r="D14" s="2">
        <f t="shared" si="0"/>
        <v>7.4999999999999997E-2</v>
      </c>
      <c r="E14" s="2">
        <f t="shared" si="1"/>
        <v>0.15</v>
      </c>
      <c r="G14" s="3" t="s">
        <v>7</v>
      </c>
      <c r="H14" s="4">
        <v>0.315</v>
      </c>
      <c r="I14" s="17"/>
    </row>
    <row r="15" spans="1:9">
      <c r="A15" s="16"/>
      <c r="B15" s="16"/>
      <c r="C15" s="16"/>
      <c r="D15" s="2">
        <f t="shared" si="0"/>
        <v>0</v>
      </c>
      <c r="E15" s="2">
        <f t="shared" si="1"/>
        <v>0</v>
      </c>
      <c r="G15" s="3" t="s">
        <v>8</v>
      </c>
      <c r="H15" s="4">
        <v>0.5</v>
      </c>
      <c r="I15" s="17"/>
    </row>
    <row r="16" spans="1:9">
      <c r="A16" s="16"/>
      <c r="B16" s="16"/>
      <c r="C16" s="16"/>
      <c r="D16" s="2">
        <f t="shared" si="0"/>
        <v>0</v>
      </c>
      <c r="E16" s="2">
        <f t="shared" si="1"/>
        <v>0</v>
      </c>
      <c r="G16" s="3" t="s">
        <v>9</v>
      </c>
      <c r="H16" s="4">
        <v>0.68500000000000005</v>
      </c>
      <c r="I16" s="17"/>
    </row>
    <row r="17" spans="1:9">
      <c r="A17" s="16"/>
      <c r="B17" s="16"/>
      <c r="C17" s="16"/>
      <c r="D17" s="2">
        <f t="shared" si="0"/>
        <v>0</v>
      </c>
      <c r="E17" s="2">
        <f t="shared" si="1"/>
        <v>0</v>
      </c>
      <c r="G17" s="3" t="s">
        <v>10</v>
      </c>
      <c r="H17" s="4">
        <v>0.92500000000000004</v>
      </c>
      <c r="I17" s="17"/>
    </row>
    <row r="18" spans="1:9">
      <c r="A18" s="16"/>
      <c r="B18" s="16"/>
      <c r="C18" s="16"/>
      <c r="D18" s="2">
        <f t="shared" si="0"/>
        <v>0</v>
      </c>
      <c r="E18" s="2">
        <f t="shared" si="1"/>
        <v>0</v>
      </c>
      <c r="G18" s="3" t="s">
        <v>12</v>
      </c>
      <c r="H18" s="4">
        <v>0.17</v>
      </c>
      <c r="I18" s="17"/>
    </row>
    <row r="19" spans="1:9">
      <c r="A19" s="16"/>
      <c r="B19" s="16"/>
      <c r="C19" s="16"/>
      <c r="D19" s="2">
        <f t="shared" si="0"/>
        <v>0</v>
      </c>
      <c r="E19" s="2">
        <f t="shared" si="1"/>
        <v>0</v>
      </c>
      <c r="G19" s="3" t="s">
        <v>14</v>
      </c>
      <c r="H19" s="4">
        <v>0.5</v>
      </c>
      <c r="I19" s="17"/>
    </row>
    <row r="20" spans="1:9">
      <c r="A20" s="16"/>
      <c r="B20" s="16"/>
      <c r="C20" s="16"/>
      <c r="D20" s="2">
        <f t="shared" si="0"/>
        <v>0</v>
      </c>
      <c r="E20" s="2">
        <f t="shared" si="1"/>
        <v>0</v>
      </c>
      <c r="G20" s="3" t="s">
        <v>15</v>
      </c>
      <c r="H20" s="4">
        <v>0.83</v>
      </c>
      <c r="I20" s="17"/>
    </row>
    <row r="21" spans="1:9">
      <c r="A21" s="16"/>
      <c r="B21" s="16"/>
      <c r="C21" s="16"/>
      <c r="D21" s="2">
        <f t="shared" ref="D21" si="2">VLOOKUP(C21,$G$4:$H$21,2,FALSE)</f>
        <v>0</v>
      </c>
      <c r="E21" s="2">
        <f t="shared" si="1"/>
        <v>0</v>
      </c>
      <c r="G21" s="21">
        <v>0</v>
      </c>
      <c r="H21" s="22">
        <v>0</v>
      </c>
      <c r="I21" s="17"/>
    </row>
    <row r="22" spans="1:9">
      <c r="A22" s="1" t="s">
        <v>18</v>
      </c>
      <c r="B22" s="1">
        <f>SUM(B4:B21)</f>
        <v>30</v>
      </c>
      <c r="C22" s="1" t="s">
        <v>19</v>
      </c>
      <c r="D22" s="1" t="s">
        <v>19</v>
      </c>
      <c r="E22" s="8">
        <f>SUM(E4:E21)</f>
        <v>7.8100000000000005</v>
      </c>
      <c r="G22" s="21"/>
      <c r="H22" s="21"/>
      <c r="I22" s="17"/>
    </row>
    <row r="23" spans="1:9">
      <c r="A23" s="30" t="s">
        <v>20</v>
      </c>
      <c r="B23" s="30"/>
      <c r="C23" s="30"/>
      <c r="D23" s="30"/>
      <c r="E23" s="9">
        <f>E22/B22</f>
        <v>0.26033333333333336</v>
      </c>
      <c r="G23" s="21"/>
      <c r="H23" s="21"/>
      <c r="I23" s="17"/>
    </row>
  </sheetData>
  <sheetProtection algorithmName="SHA-512" hashValue="P8e7lix04lAc9RL23Dk8R3XFCPh9cjxEcuWouvoq7pEEmVlk4tUPktCJ+/EODhfEOB3fh7YRZWtgF0oav7T9Dw==" saltValue="IZa31q+8p2vzLnZ5h/HyDg==" spinCount="100000" sheet="1" objects="1" scenarios="1" selectLockedCells="1"/>
  <mergeCells count="2">
    <mergeCell ref="A23:D23"/>
    <mergeCell ref="A1:E1"/>
  </mergeCells>
  <phoneticPr fontId="2" type="noConversion"/>
  <dataValidations count="1">
    <dataValidation type="list" allowBlank="1" showInputMessage="1" showErrorMessage="1" sqref="C4:C21">
      <formula1>$G$4:$G$20</formula1>
    </dataValidation>
  </dataValidations>
  <pageMargins left="0.7" right="0.7" top="0.75" bottom="0.75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showZeros="0" workbookViewId="0">
      <selection activeCell="C9" sqref="C9"/>
    </sheetView>
  </sheetViews>
  <sheetFormatPr defaultRowHeight="16.5"/>
  <cols>
    <col min="1" max="1" width="18.75" customWidth="1"/>
    <col min="2" max="2" width="7.125" bestFit="1" customWidth="1"/>
    <col min="3" max="3" width="16.5" bestFit="1" customWidth="1"/>
    <col min="4" max="4" width="8.875" customWidth="1"/>
    <col min="5" max="5" width="15.625" bestFit="1" customWidth="1"/>
    <col min="6" max="6" width="1.375" style="7" customWidth="1"/>
    <col min="7" max="7" width="5.25" style="7" bestFit="1" customWidth="1"/>
    <col min="8" max="8" width="6.5" style="7" bestFit="1" customWidth="1"/>
    <col min="9" max="9" width="9" style="7"/>
  </cols>
  <sheetData>
    <row r="1" spans="1:8" ht="31.5">
      <c r="A1" s="26" t="s">
        <v>32</v>
      </c>
      <c r="B1" s="31"/>
      <c r="C1" s="31"/>
      <c r="D1" s="31"/>
      <c r="E1" s="27"/>
    </row>
    <row r="3" spans="1:8">
      <c r="A3" s="10" t="s">
        <v>1</v>
      </c>
      <c r="B3" s="10" t="s">
        <v>2</v>
      </c>
      <c r="C3" s="10" t="s">
        <v>3</v>
      </c>
      <c r="D3" s="10" t="s">
        <v>17</v>
      </c>
      <c r="E3" s="10" t="s">
        <v>16</v>
      </c>
    </row>
    <row r="4" spans="1:8">
      <c r="A4" s="16" t="s">
        <v>21</v>
      </c>
      <c r="B4" s="16">
        <v>4</v>
      </c>
      <c r="C4" s="16">
        <v>3</v>
      </c>
      <c r="D4" s="2">
        <f>VLOOKUP(C4,$G$4:$H$21,2,FALSE)</f>
        <v>0.17</v>
      </c>
      <c r="E4" s="2">
        <f>D4*B4</f>
        <v>0.68</v>
      </c>
      <c r="G4" s="3">
        <v>1</v>
      </c>
      <c r="H4" s="4">
        <v>0.02</v>
      </c>
    </row>
    <row r="5" spans="1:8">
      <c r="A5" s="16" t="s">
        <v>22</v>
      </c>
      <c r="B5" s="16">
        <v>4</v>
      </c>
      <c r="C5" s="16" t="s">
        <v>4</v>
      </c>
      <c r="D5" s="2">
        <f t="shared" ref="D5:D21" si="0">VLOOKUP(C5,$G$4:$H$21,2,FALSE)</f>
        <v>7.4999999999999997E-2</v>
      </c>
      <c r="E5" s="2">
        <f t="shared" ref="E5:E21" si="1">D5*B5</f>
        <v>0.3</v>
      </c>
      <c r="G5" s="3">
        <v>2</v>
      </c>
      <c r="H5" s="4">
        <v>7.4999999999999997E-2</v>
      </c>
    </row>
    <row r="6" spans="1:8">
      <c r="A6" s="16" t="s">
        <v>23</v>
      </c>
      <c r="B6" s="16">
        <v>4</v>
      </c>
      <c r="C6" s="16">
        <v>7</v>
      </c>
      <c r="D6" s="2">
        <f t="shared" si="0"/>
        <v>0.83</v>
      </c>
      <c r="E6" s="2">
        <f t="shared" si="1"/>
        <v>3.32</v>
      </c>
      <c r="G6" s="3">
        <v>3</v>
      </c>
      <c r="H6" s="4">
        <v>0.17</v>
      </c>
    </row>
    <row r="7" spans="1:8">
      <c r="A7" s="16" t="s">
        <v>24</v>
      </c>
      <c r="B7" s="16">
        <v>1</v>
      </c>
      <c r="C7" s="16" t="s">
        <v>42</v>
      </c>
      <c r="D7" s="2">
        <f t="shared" si="0"/>
        <v>0.92500000000000004</v>
      </c>
      <c r="E7" s="2">
        <f t="shared" si="1"/>
        <v>0.92500000000000004</v>
      </c>
      <c r="G7" s="3">
        <v>4</v>
      </c>
      <c r="H7" s="4">
        <v>0.315</v>
      </c>
    </row>
    <row r="8" spans="1:8">
      <c r="A8" s="16" t="s">
        <v>25</v>
      </c>
      <c r="B8" s="16">
        <v>2</v>
      </c>
      <c r="C8" s="16" t="s">
        <v>11</v>
      </c>
      <c r="D8" s="2">
        <f t="shared" si="0"/>
        <v>0.17</v>
      </c>
      <c r="E8" s="2">
        <f t="shared" si="1"/>
        <v>0.34</v>
      </c>
      <c r="G8" s="3">
        <v>5</v>
      </c>
      <c r="H8" s="4">
        <v>0.5</v>
      </c>
    </row>
    <row r="9" spans="1:8">
      <c r="A9" s="16" t="s">
        <v>43</v>
      </c>
      <c r="B9" s="16">
        <v>3</v>
      </c>
      <c r="C9" s="16">
        <v>2</v>
      </c>
      <c r="D9" s="2">
        <f t="shared" si="0"/>
        <v>7.4999999999999997E-2</v>
      </c>
      <c r="E9" s="2">
        <f t="shared" si="1"/>
        <v>0.22499999999999998</v>
      </c>
      <c r="G9" s="3">
        <v>6</v>
      </c>
      <c r="H9" s="4">
        <v>0.68500000000000005</v>
      </c>
    </row>
    <row r="10" spans="1:8">
      <c r="A10" s="16" t="s">
        <v>27</v>
      </c>
      <c r="B10" s="16">
        <v>3</v>
      </c>
      <c r="C10" s="16">
        <v>6</v>
      </c>
      <c r="D10" s="2">
        <f t="shared" si="0"/>
        <v>0.68500000000000005</v>
      </c>
      <c r="E10" s="2">
        <f t="shared" si="1"/>
        <v>2.0550000000000002</v>
      </c>
      <c r="G10" s="3">
        <v>7</v>
      </c>
      <c r="H10" s="4">
        <v>0.83</v>
      </c>
    </row>
    <row r="11" spans="1:8">
      <c r="A11" s="16" t="s">
        <v>28</v>
      </c>
      <c r="B11" s="16">
        <v>5</v>
      </c>
      <c r="C11" s="16">
        <v>1</v>
      </c>
      <c r="D11" s="2">
        <f t="shared" si="0"/>
        <v>0.02</v>
      </c>
      <c r="E11" s="2">
        <f t="shared" si="1"/>
        <v>0.1</v>
      </c>
      <c r="G11" s="3">
        <v>8</v>
      </c>
      <c r="H11" s="4">
        <v>0.92500000000000004</v>
      </c>
    </row>
    <row r="12" spans="1:8">
      <c r="A12" s="16" t="s">
        <v>29</v>
      </c>
      <c r="B12" s="16">
        <v>2</v>
      </c>
      <c r="C12" s="16">
        <v>7</v>
      </c>
      <c r="D12" s="2">
        <f t="shared" si="0"/>
        <v>0.83</v>
      </c>
      <c r="E12" s="2">
        <f t="shared" si="1"/>
        <v>1.66</v>
      </c>
      <c r="G12" s="3">
        <v>9</v>
      </c>
      <c r="H12" s="4">
        <v>0.98</v>
      </c>
    </row>
    <row r="13" spans="1:8">
      <c r="A13" s="16" t="s">
        <v>30</v>
      </c>
      <c r="B13" s="16">
        <v>1</v>
      </c>
      <c r="C13" s="16">
        <v>3</v>
      </c>
      <c r="D13" s="2">
        <f t="shared" si="0"/>
        <v>0.17</v>
      </c>
      <c r="E13" s="2">
        <f t="shared" si="1"/>
        <v>0.17</v>
      </c>
      <c r="G13" s="3" t="s">
        <v>5</v>
      </c>
      <c r="H13" s="4">
        <v>7.4999999999999997E-2</v>
      </c>
    </row>
    <row r="14" spans="1:8">
      <c r="A14" s="16" t="s">
        <v>31</v>
      </c>
      <c r="B14" s="16">
        <v>2</v>
      </c>
      <c r="C14" s="16">
        <v>2</v>
      </c>
      <c r="D14" s="2">
        <f t="shared" si="0"/>
        <v>7.4999999999999997E-2</v>
      </c>
      <c r="E14" s="2">
        <f t="shared" si="1"/>
        <v>0.15</v>
      </c>
      <c r="G14" s="3" t="s">
        <v>7</v>
      </c>
      <c r="H14" s="4">
        <v>0.315</v>
      </c>
    </row>
    <row r="15" spans="1:8">
      <c r="A15" s="16"/>
      <c r="B15" s="16"/>
      <c r="C15" s="16"/>
      <c r="D15" s="2">
        <f t="shared" si="0"/>
        <v>0</v>
      </c>
      <c r="E15" s="2">
        <f t="shared" si="1"/>
        <v>0</v>
      </c>
      <c r="G15" s="3" t="s">
        <v>8</v>
      </c>
      <c r="H15" s="4">
        <v>0.5</v>
      </c>
    </row>
    <row r="16" spans="1:8">
      <c r="A16" s="16"/>
      <c r="B16" s="16"/>
      <c r="C16" s="16"/>
      <c r="D16" s="2">
        <f t="shared" si="0"/>
        <v>0</v>
      </c>
      <c r="E16" s="2">
        <f t="shared" si="1"/>
        <v>0</v>
      </c>
      <c r="G16" s="3" t="s">
        <v>9</v>
      </c>
      <c r="H16" s="4">
        <v>0.68500000000000005</v>
      </c>
    </row>
    <row r="17" spans="1:8">
      <c r="A17" s="16"/>
      <c r="B17" s="16"/>
      <c r="C17" s="16"/>
      <c r="D17" s="2">
        <f t="shared" si="0"/>
        <v>0</v>
      </c>
      <c r="E17" s="2">
        <f t="shared" si="1"/>
        <v>0</v>
      </c>
      <c r="G17" s="3" t="s">
        <v>10</v>
      </c>
      <c r="H17" s="4">
        <v>0.92500000000000004</v>
      </c>
    </row>
    <row r="18" spans="1:8">
      <c r="A18" s="16"/>
      <c r="B18" s="16"/>
      <c r="C18" s="16"/>
      <c r="D18" s="2">
        <f t="shared" si="0"/>
        <v>0</v>
      </c>
      <c r="E18" s="2">
        <f t="shared" si="1"/>
        <v>0</v>
      </c>
      <c r="G18" s="3" t="s">
        <v>12</v>
      </c>
      <c r="H18" s="4">
        <v>0.17</v>
      </c>
    </row>
    <row r="19" spans="1:8">
      <c r="A19" s="16"/>
      <c r="B19" s="16"/>
      <c r="C19" s="16"/>
      <c r="D19" s="2">
        <f t="shared" si="0"/>
        <v>0</v>
      </c>
      <c r="E19" s="2">
        <f t="shared" si="1"/>
        <v>0</v>
      </c>
      <c r="G19" s="3" t="s">
        <v>14</v>
      </c>
      <c r="H19" s="4">
        <v>0.5</v>
      </c>
    </row>
    <row r="20" spans="1:8">
      <c r="A20" s="16"/>
      <c r="B20" s="16"/>
      <c r="C20" s="16"/>
      <c r="D20" s="2">
        <f t="shared" si="0"/>
        <v>0</v>
      </c>
      <c r="E20" s="2">
        <f t="shared" si="1"/>
        <v>0</v>
      </c>
      <c r="G20" s="3" t="s">
        <v>15</v>
      </c>
      <c r="H20" s="4">
        <v>0.83</v>
      </c>
    </row>
    <row r="21" spans="1:8">
      <c r="A21" s="16"/>
      <c r="B21" s="16"/>
      <c r="C21" s="16"/>
      <c r="D21" s="2">
        <f t="shared" si="0"/>
        <v>0</v>
      </c>
      <c r="E21" s="2">
        <f t="shared" si="1"/>
        <v>0</v>
      </c>
      <c r="G21" s="18">
        <v>0</v>
      </c>
      <c r="H21" s="19">
        <v>0</v>
      </c>
    </row>
    <row r="22" spans="1:8">
      <c r="A22" s="1" t="s">
        <v>18</v>
      </c>
      <c r="B22" s="1">
        <f>SUM(B4:B21)</f>
        <v>31</v>
      </c>
      <c r="C22" s="1" t="s">
        <v>19</v>
      </c>
      <c r="D22" s="1" t="s">
        <v>19</v>
      </c>
      <c r="E22" s="8">
        <f>SUM(E4:E21)</f>
        <v>9.9249999999999989</v>
      </c>
    </row>
    <row r="23" spans="1:8">
      <c r="A23" s="30" t="s">
        <v>20</v>
      </c>
      <c r="B23" s="30"/>
      <c r="C23" s="30"/>
      <c r="D23" s="30"/>
      <c r="E23" s="9">
        <f>E22/B22</f>
        <v>0.32016129032258062</v>
      </c>
    </row>
  </sheetData>
  <sheetProtection algorithmName="SHA-512" hashValue="4U3BJ7bCTzSEFkodxggN+T6fFM0xUgpALQkgA2pcv5iSLdNFc/er0ZQJDlSbEBlzFpvfHy1mzK22ldVmpQAJug==" saltValue="ytkfmC/UH7q15Uf8x4l8Ww==" spinCount="100000" sheet="1" objects="1" scenarios="1" selectLockedCells="1"/>
  <mergeCells count="2">
    <mergeCell ref="A1:E1"/>
    <mergeCell ref="A23:D23"/>
  </mergeCells>
  <phoneticPr fontId="2" type="noConversion"/>
  <dataValidations count="1">
    <dataValidation type="list" allowBlank="1" showInputMessage="1" showErrorMessage="1" sqref="C4:C21">
      <formula1>$G$4:$G$20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showZeros="0" workbookViewId="0">
      <selection activeCell="A13" sqref="A13"/>
    </sheetView>
  </sheetViews>
  <sheetFormatPr defaultRowHeight="16.5"/>
  <cols>
    <col min="1" max="1" width="18.75" customWidth="1"/>
    <col min="2" max="2" width="7.125" bestFit="1" customWidth="1"/>
    <col min="3" max="3" width="16.5" bestFit="1" customWidth="1"/>
    <col min="4" max="4" width="8.875" customWidth="1"/>
    <col min="5" max="5" width="15.625" bestFit="1" customWidth="1"/>
    <col min="6" max="6" width="1.375" style="7" customWidth="1"/>
    <col min="7" max="7" width="5.25" style="7" bestFit="1" customWidth="1"/>
    <col min="8" max="8" width="6.5" style="7" bestFit="1" customWidth="1"/>
    <col min="9" max="9" width="9" style="7"/>
  </cols>
  <sheetData>
    <row r="1" spans="1:8" ht="31.5">
      <c r="A1" s="26" t="s">
        <v>33</v>
      </c>
      <c r="B1" s="31"/>
      <c r="C1" s="31"/>
      <c r="D1" s="31"/>
      <c r="E1" s="27"/>
    </row>
    <row r="3" spans="1:8">
      <c r="A3" s="10" t="s">
        <v>1</v>
      </c>
      <c r="B3" s="10" t="s">
        <v>2</v>
      </c>
      <c r="C3" s="10" t="s">
        <v>3</v>
      </c>
      <c r="D3" s="10" t="s">
        <v>17</v>
      </c>
      <c r="E3" s="10" t="s">
        <v>16</v>
      </c>
    </row>
    <row r="4" spans="1:8">
      <c r="A4" s="16" t="s">
        <v>21</v>
      </c>
      <c r="B4" s="16">
        <v>4</v>
      </c>
      <c r="C4" s="16">
        <v>2</v>
      </c>
      <c r="D4" s="2">
        <f>VLOOKUP(C4,$G$4:$H$21,2,FALSE)</f>
        <v>7.4999999999999997E-2</v>
      </c>
      <c r="E4" s="2">
        <f>D4*B4</f>
        <v>0.3</v>
      </c>
      <c r="G4" s="3">
        <v>1</v>
      </c>
      <c r="H4" s="4">
        <v>0.02</v>
      </c>
    </row>
    <row r="5" spans="1:8">
      <c r="A5" s="16" t="s">
        <v>22</v>
      </c>
      <c r="B5" s="16">
        <v>4</v>
      </c>
      <c r="C5" s="16" t="s">
        <v>6</v>
      </c>
      <c r="D5" s="2">
        <f t="shared" ref="D5:D21" si="0">VLOOKUP(C5,$G$4:$H$21,2,FALSE)</f>
        <v>0.315</v>
      </c>
      <c r="E5" s="2">
        <f t="shared" ref="E5:E21" si="1">D5*B5</f>
        <v>1.26</v>
      </c>
      <c r="G5" s="3">
        <v>2</v>
      </c>
      <c r="H5" s="4">
        <v>7.4999999999999997E-2</v>
      </c>
    </row>
    <row r="6" spans="1:8">
      <c r="A6" s="16" t="s">
        <v>23</v>
      </c>
      <c r="B6" s="16">
        <v>4</v>
      </c>
      <c r="C6" s="16">
        <v>3</v>
      </c>
      <c r="D6" s="2">
        <f t="shared" si="0"/>
        <v>0.17</v>
      </c>
      <c r="E6" s="2">
        <f t="shared" si="1"/>
        <v>0.68</v>
      </c>
      <c r="G6" s="3">
        <v>3</v>
      </c>
      <c r="H6" s="4">
        <v>0.17</v>
      </c>
    </row>
    <row r="7" spans="1:8">
      <c r="A7" s="16" t="s">
        <v>24</v>
      </c>
      <c r="B7" s="16">
        <v>1</v>
      </c>
      <c r="C7" s="16">
        <v>4</v>
      </c>
      <c r="D7" s="2">
        <f t="shared" si="0"/>
        <v>0.315</v>
      </c>
      <c r="E7" s="2">
        <f t="shared" si="1"/>
        <v>0.315</v>
      </c>
      <c r="G7" s="3">
        <v>4</v>
      </c>
      <c r="H7" s="4">
        <v>0.315</v>
      </c>
    </row>
    <row r="8" spans="1:8">
      <c r="A8" s="16" t="s">
        <v>25</v>
      </c>
      <c r="B8" s="16">
        <v>2</v>
      </c>
      <c r="C8" s="16" t="s">
        <v>13</v>
      </c>
      <c r="D8" s="2">
        <f t="shared" si="0"/>
        <v>0.5</v>
      </c>
      <c r="E8" s="2">
        <f t="shared" si="1"/>
        <v>1</v>
      </c>
      <c r="G8" s="3">
        <v>5</v>
      </c>
      <c r="H8" s="4">
        <v>0.5</v>
      </c>
    </row>
    <row r="9" spans="1:8">
      <c r="A9" s="16" t="s">
        <v>26</v>
      </c>
      <c r="B9" s="16">
        <v>3</v>
      </c>
      <c r="C9" s="16">
        <v>1</v>
      </c>
      <c r="D9" s="2">
        <f t="shared" si="0"/>
        <v>0.02</v>
      </c>
      <c r="E9" s="2">
        <f t="shared" si="1"/>
        <v>0.06</v>
      </c>
      <c r="G9" s="3">
        <v>6</v>
      </c>
      <c r="H9" s="4">
        <v>0.68500000000000005</v>
      </c>
    </row>
    <row r="10" spans="1:8">
      <c r="A10" s="16" t="s">
        <v>27</v>
      </c>
      <c r="B10" s="16">
        <v>3</v>
      </c>
      <c r="C10" s="16">
        <v>6</v>
      </c>
      <c r="D10" s="2">
        <f t="shared" si="0"/>
        <v>0.68500000000000005</v>
      </c>
      <c r="E10" s="2">
        <f t="shared" si="1"/>
        <v>2.0550000000000002</v>
      </c>
      <c r="G10" s="3">
        <v>7</v>
      </c>
      <c r="H10" s="4">
        <v>0.83</v>
      </c>
    </row>
    <row r="11" spans="1:8">
      <c r="A11" s="16" t="s">
        <v>28</v>
      </c>
      <c r="B11" s="16">
        <v>5</v>
      </c>
      <c r="C11" s="16">
        <v>1</v>
      </c>
      <c r="D11" s="2">
        <f t="shared" si="0"/>
        <v>0.02</v>
      </c>
      <c r="E11" s="2">
        <f t="shared" si="1"/>
        <v>0.1</v>
      </c>
      <c r="G11" s="3">
        <v>8</v>
      </c>
      <c r="H11" s="4">
        <v>0.92500000000000004</v>
      </c>
    </row>
    <row r="12" spans="1:8">
      <c r="A12" s="16" t="s">
        <v>29</v>
      </c>
      <c r="B12" s="16">
        <v>2</v>
      </c>
      <c r="C12" s="16">
        <v>3</v>
      </c>
      <c r="D12" s="2">
        <f t="shared" si="0"/>
        <v>0.17</v>
      </c>
      <c r="E12" s="2">
        <f t="shared" si="1"/>
        <v>0.34</v>
      </c>
      <c r="G12" s="3">
        <v>9</v>
      </c>
      <c r="H12" s="4">
        <v>0.98</v>
      </c>
    </row>
    <row r="13" spans="1:8">
      <c r="A13" s="16" t="s">
        <v>30</v>
      </c>
      <c r="B13" s="16">
        <v>1</v>
      </c>
      <c r="C13" s="16">
        <v>3</v>
      </c>
      <c r="D13" s="2">
        <f t="shared" si="0"/>
        <v>0.17</v>
      </c>
      <c r="E13" s="2">
        <f t="shared" si="1"/>
        <v>0.17</v>
      </c>
      <c r="G13" s="3" t="s">
        <v>5</v>
      </c>
      <c r="H13" s="4">
        <v>7.4999999999999997E-2</v>
      </c>
    </row>
    <row r="14" spans="1:8">
      <c r="A14" s="16" t="s">
        <v>31</v>
      </c>
      <c r="B14" s="16">
        <v>2</v>
      </c>
      <c r="C14" s="16">
        <v>4</v>
      </c>
      <c r="D14" s="2">
        <f t="shared" si="0"/>
        <v>0.315</v>
      </c>
      <c r="E14" s="2">
        <f t="shared" si="1"/>
        <v>0.63</v>
      </c>
      <c r="G14" s="3" t="s">
        <v>7</v>
      </c>
      <c r="H14" s="4">
        <v>0.315</v>
      </c>
    </row>
    <row r="15" spans="1:8">
      <c r="A15" s="16"/>
      <c r="B15" s="16"/>
      <c r="C15" s="16"/>
      <c r="D15" s="2">
        <f t="shared" si="0"/>
        <v>0</v>
      </c>
      <c r="E15" s="2">
        <f t="shared" si="1"/>
        <v>0</v>
      </c>
      <c r="G15" s="3" t="s">
        <v>8</v>
      </c>
      <c r="H15" s="4">
        <v>0.5</v>
      </c>
    </row>
    <row r="16" spans="1:8">
      <c r="A16" s="16"/>
      <c r="B16" s="16"/>
      <c r="C16" s="16"/>
      <c r="D16" s="2">
        <f t="shared" si="0"/>
        <v>0</v>
      </c>
      <c r="E16" s="2">
        <f t="shared" si="1"/>
        <v>0</v>
      </c>
      <c r="G16" s="3" t="s">
        <v>9</v>
      </c>
      <c r="H16" s="4">
        <v>0.68500000000000005</v>
      </c>
    </row>
    <row r="17" spans="1:8">
      <c r="A17" s="16"/>
      <c r="B17" s="16"/>
      <c r="C17" s="16"/>
      <c r="D17" s="2">
        <f t="shared" si="0"/>
        <v>0</v>
      </c>
      <c r="E17" s="2">
        <f t="shared" si="1"/>
        <v>0</v>
      </c>
      <c r="G17" s="3" t="s">
        <v>10</v>
      </c>
      <c r="H17" s="4">
        <v>0.92500000000000004</v>
      </c>
    </row>
    <row r="18" spans="1:8">
      <c r="A18" s="16"/>
      <c r="B18" s="16"/>
      <c r="C18" s="16"/>
      <c r="D18" s="2">
        <f t="shared" si="0"/>
        <v>0</v>
      </c>
      <c r="E18" s="2">
        <f t="shared" si="1"/>
        <v>0</v>
      </c>
      <c r="G18" s="3" t="s">
        <v>12</v>
      </c>
      <c r="H18" s="4">
        <v>0.17</v>
      </c>
    </row>
    <row r="19" spans="1:8">
      <c r="A19" s="16"/>
      <c r="B19" s="16"/>
      <c r="C19" s="16"/>
      <c r="D19" s="2">
        <f t="shared" si="0"/>
        <v>0</v>
      </c>
      <c r="E19" s="2">
        <f t="shared" si="1"/>
        <v>0</v>
      </c>
      <c r="G19" s="3" t="s">
        <v>14</v>
      </c>
      <c r="H19" s="4">
        <v>0.5</v>
      </c>
    </row>
    <row r="20" spans="1:8">
      <c r="A20" s="16"/>
      <c r="B20" s="16"/>
      <c r="C20" s="16"/>
      <c r="D20" s="2">
        <f t="shared" si="0"/>
        <v>0</v>
      </c>
      <c r="E20" s="2">
        <f t="shared" si="1"/>
        <v>0</v>
      </c>
      <c r="G20" s="3" t="s">
        <v>15</v>
      </c>
      <c r="H20" s="4">
        <v>0.83</v>
      </c>
    </row>
    <row r="21" spans="1:8">
      <c r="A21" s="16"/>
      <c r="B21" s="16"/>
      <c r="C21" s="16"/>
      <c r="D21" s="2">
        <f t="shared" si="0"/>
        <v>0</v>
      </c>
      <c r="E21" s="2">
        <f t="shared" si="1"/>
        <v>0</v>
      </c>
      <c r="G21" s="5">
        <v>0</v>
      </c>
      <c r="H21" s="6">
        <v>0</v>
      </c>
    </row>
    <row r="22" spans="1:8">
      <c r="A22" s="1" t="s">
        <v>18</v>
      </c>
      <c r="B22" s="1">
        <f>SUM(B4:B21)</f>
        <v>31</v>
      </c>
      <c r="C22" s="1" t="s">
        <v>19</v>
      </c>
      <c r="D22" s="1" t="s">
        <v>19</v>
      </c>
      <c r="E22" s="8">
        <f>SUM(E4:E21)</f>
        <v>6.9099999999999993</v>
      </c>
      <c r="G22" s="5"/>
      <c r="H22" s="5"/>
    </row>
    <row r="23" spans="1:8">
      <c r="A23" s="30" t="s">
        <v>20</v>
      </c>
      <c r="B23" s="30"/>
      <c r="C23" s="30"/>
      <c r="D23" s="30"/>
      <c r="E23" s="9">
        <f>E22/B22</f>
        <v>0.22290322580645158</v>
      </c>
    </row>
  </sheetData>
  <sheetProtection algorithmName="SHA-512" hashValue="Bn4Ndhs2BKZcKSWXoE7/AQOyjTHTARFNMHqkBXK6E0uFhLyMKpAplXXhS72hhQhOXL/INDs9+jTTe6WT8uxq+g==" saltValue="39XdzwVOIMpkSEFoGshM1g==" spinCount="100000" sheet="1" objects="1" scenarios="1" selectLockedCells="1"/>
  <mergeCells count="2">
    <mergeCell ref="A1:E1"/>
    <mergeCell ref="A23:D23"/>
  </mergeCells>
  <phoneticPr fontId="2" type="noConversion"/>
  <dataValidations count="1">
    <dataValidation type="list" allowBlank="1" showInputMessage="1" showErrorMessage="1" sqref="C4:C21">
      <formula1>$G$4:$G$20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showZeros="0" workbookViewId="0">
      <selection activeCell="C10" sqref="C10"/>
    </sheetView>
  </sheetViews>
  <sheetFormatPr defaultRowHeight="16.5"/>
  <cols>
    <col min="1" max="1" width="18.75" customWidth="1"/>
    <col min="2" max="2" width="7.125" bestFit="1" customWidth="1"/>
    <col min="3" max="3" width="16.5" bestFit="1" customWidth="1"/>
    <col min="4" max="4" width="8.875" customWidth="1"/>
    <col min="5" max="5" width="15.625" bestFit="1" customWidth="1"/>
    <col min="6" max="6" width="1.375" style="7" customWidth="1"/>
    <col min="7" max="7" width="5.25" style="7" bestFit="1" customWidth="1"/>
    <col min="8" max="8" width="6.5" style="7" bestFit="1" customWidth="1"/>
    <col min="9" max="9" width="9" style="7"/>
  </cols>
  <sheetData>
    <row r="1" spans="1:8" ht="31.5">
      <c r="A1" s="26" t="s">
        <v>34</v>
      </c>
      <c r="B1" s="31"/>
      <c r="C1" s="31"/>
      <c r="D1" s="31"/>
      <c r="E1" s="27"/>
    </row>
    <row r="3" spans="1:8">
      <c r="A3" s="10" t="s">
        <v>1</v>
      </c>
      <c r="B3" s="10" t="s">
        <v>2</v>
      </c>
      <c r="C3" s="10" t="s">
        <v>3</v>
      </c>
      <c r="D3" s="10" t="s">
        <v>17</v>
      </c>
      <c r="E3" s="10" t="s">
        <v>16</v>
      </c>
    </row>
    <row r="4" spans="1:8">
      <c r="A4" s="16" t="s">
        <v>21</v>
      </c>
      <c r="B4" s="16">
        <v>4</v>
      </c>
      <c r="C4" s="16">
        <v>2</v>
      </c>
      <c r="D4" s="2">
        <f>VLOOKUP(C4,$G$4:$H$21,2,FALSE)</f>
        <v>7.4999999999999997E-2</v>
      </c>
      <c r="E4" s="2">
        <f>D4*B4</f>
        <v>0.3</v>
      </c>
      <c r="G4" s="3">
        <v>1</v>
      </c>
      <c r="H4" s="4">
        <v>0.02</v>
      </c>
    </row>
    <row r="5" spans="1:8">
      <c r="A5" s="16" t="s">
        <v>22</v>
      </c>
      <c r="B5" s="16">
        <v>4</v>
      </c>
      <c r="C5" s="16" t="s">
        <v>4</v>
      </c>
      <c r="D5" s="2">
        <f t="shared" ref="D5:D21" si="0">VLOOKUP(C5,$G$4:$H$21,2,FALSE)</f>
        <v>7.4999999999999997E-2</v>
      </c>
      <c r="E5" s="2">
        <f t="shared" ref="E5:E21" si="1">D5*B5</f>
        <v>0.3</v>
      </c>
      <c r="G5" s="3">
        <v>2</v>
      </c>
      <c r="H5" s="4">
        <v>7.4999999999999997E-2</v>
      </c>
    </row>
    <row r="6" spans="1:8">
      <c r="A6" s="16" t="s">
        <v>23</v>
      </c>
      <c r="B6" s="16">
        <v>4</v>
      </c>
      <c r="C6" s="16">
        <v>1</v>
      </c>
      <c r="D6" s="2">
        <f t="shared" si="0"/>
        <v>0.02</v>
      </c>
      <c r="E6" s="2">
        <f t="shared" si="1"/>
        <v>0.08</v>
      </c>
      <c r="G6" s="3">
        <v>3</v>
      </c>
      <c r="H6" s="4">
        <v>0.17</v>
      </c>
    </row>
    <row r="7" spans="1:8">
      <c r="A7" s="16" t="s">
        <v>24</v>
      </c>
      <c r="B7" s="16">
        <v>1</v>
      </c>
      <c r="C7" s="16">
        <v>3</v>
      </c>
      <c r="D7" s="2">
        <f t="shared" si="0"/>
        <v>0.17</v>
      </c>
      <c r="E7" s="2">
        <f t="shared" si="1"/>
        <v>0.17</v>
      </c>
      <c r="G7" s="3">
        <v>4</v>
      </c>
      <c r="H7" s="4">
        <v>0.315</v>
      </c>
    </row>
    <row r="8" spans="1:8">
      <c r="A8" s="16" t="s">
        <v>25</v>
      </c>
      <c r="B8" s="16">
        <v>2</v>
      </c>
      <c r="C8" s="16" t="s">
        <v>11</v>
      </c>
      <c r="D8" s="2">
        <f t="shared" si="0"/>
        <v>0.17</v>
      </c>
      <c r="E8" s="2">
        <f t="shared" si="1"/>
        <v>0.34</v>
      </c>
      <c r="G8" s="3">
        <v>5</v>
      </c>
      <c r="H8" s="4">
        <v>0.5</v>
      </c>
    </row>
    <row r="9" spans="1:8">
      <c r="A9" s="16" t="s">
        <v>26</v>
      </c>
      <c r="B9" s="16">
        <v>3</v>
      </c>
      <c r="C9" s="16">
        <v>1</v>
      </c>
      <c r="D9" s="2">
        <f t="shared" si="0"/>
        <v>0.02</v>
      </c>
      <c r="E9" s="2">
        <f t="shared" si="1"/>
        <v>0.06</v>
      </c>
      <c r="G9" s="3">
        <v>6</v>
      </c>
      <c r="H9" s="4">
        <v>0.68500000000000005</v>
      </c>
    </row>
    <row r="10" spans="1:8">
      <c r="A10" s="16" t="s">
        <v>27</v>
      </c>
      <c r="B10" s="16">
        <v>3</v>
      </c>
      <c r="C10" s="16">
        <v>6</v>
      </c>
      <c r="D10" s="2">
        <f t="shared" si="0"/>
        <v>0.68500000000000005</v>
      </c>
      <c r="E10" s="2">
        <f t="shared" si="1"/>
        <v>2.0550000000000002</v>
      </c>
      <c r="G10" s="3">
        <v>7</v>
      </c>
      <c r="H10" s="4">
        <v>0.83</v>
      </c>
    </row>
    <row r="11" spans="1:8">
      <c r="A11" s="16" t="s">
        <v>28</v>
      </c>
      <c r="B11" s="16">
        <v>5</v>
      </c>
      <c r="C11" s="16">
        <v>4</v>
      </c>
      <c r="D11" s="2">
        <f t="shared" si="0"/>
        <v>0.315</v>
      </c>
      <c r="E11" s="2">
        <f t="shared" si="1"/>
        <v>1.575</v>
      </c>
      <c r="G11" s="3">
        <v>8</v>
      </c>
      <c r="H11" s="4">
        <v>0.92500000000000004</v>
      </c>
    </row>
    <row r="12" spans="1:8">
      <c r="A12" s="16" t="s">
        <v>29</v>
      </c>
      <c r="B12" s="16">
        <v>2</v>
      </c>
      <c r="C12" s="16">
        <v>4</v>
      </c>
      <c r="D12" s="2">
        <f t="shared" si="0"/>
        <v>0.315</v>
      </c>
      <c r="E12" s="2">
        <f t="shared" si="1"/>
        <v>0.63</v>
      </c>
      <c r="G12" s="3">
        <v>9</v>
      </c>
      <c r="H12" s="4">
        <v>0.98</v>
      </c>
    </row>
    <row r="13" spans="1:8">
      <c r="A13" s="16" t="s">
        <v>30</v>
      </c>
      <c r="B13" s="16">
        <v>1</v>
      </c>
      <c r="C13" s="16">
        <v>3</v>
      </c>
      <c r="D13" s="2">
        <f t="shared" si="0"/>
        <v>0.17</v>
      </c>
      <c r="E13" s="2">
        <f t="shared" si="1"/>
        <v>0.17</v>
      </c>
      <c r="G13" s="3" t="s">
        <v>5</v>
      </c>
      <c r="H13" s="4">
        <v>7.4999999999999997E-2</v>
      </c>
    </row>
    <row r="14" spans="1:8">
      <c r="A14" s="16" t="s">
        <v>31</v>
      </c>
      <c r="B14" s="16">
        <v>2</v>
      </c>
      <c r="C14" s="16">
        <v>3</v>
      </c>
      <c r="D14" s="2">
        <f t="shared" si="0"/>
        <v>0.17</v>
      </c>
      <c r="E14" s="2">
        <f t="shared" si="1"/>
        <v>0.34</v>
      </c>
      <c r="G14" s="3" t="s">
        <v>7</v>
      </c>
      <c r="H14" s="4">
        <v>0.315</v>
      </c>
    </row>
    <row r="15" spans="1:8">
      <c r="A15" s="16"/>
      <c r="B15" s="16"/>
      <c r="C15" s="16"/>
      <c r="D15" s="2">
        <f t="shared" si="0"/>
        <v>0</v>
      </c>
      <c r="E15" s="2">
        <f t="shared" si="1"/>
        <v>0</v>
      </c>
      <c r="G15" s="3" t="s">
        <v>8</v>
      </c>
      <c r="H15" s="4">
        <v>0.5</v>
      </c>
    </row>
    <row r="16" spans="1:8">
      <c r="A16" s="16"/>
      <c r="B16" s="16"/>
      <c r="C16" s="16"/>
      <c r="D16" s="2">
        <f t="shared" si="0"/>
        <v>0</v>
      </c>
      <c r="E16" s="2">
        <f t="shared" si="1"/>
        <v>0</v>
      </c>
      <c r="G16" s="3" t="s">
        <v>9</v>
      </c>
      <c r="H16" s="4">
        <v>0.68500000000000005</v>
      </c>
    </row>
    <row r="17" spans="1:8">
      <c r="A17" s="16"/>
      <c r="B17" s="16"/>
      <c r="C17" s="16"/>
      <c r="D17" s="2">
        <f t="shared" si="0"/>
        <v>0</v>
      </c>
      <c r="E17" s="2">
        <f t="shared" si="1"/>
        <v>0</v>
      </c>
      <c r="G17" s="3" t="s">
        <v>10</v>
      </c>
      <c r="H17" s="4">
        <v>0.92500000000000004</v>
      </c>
    </row>
    <row r="18" spans="1:8">
      <c r="A18" s="16"/>
      <c r="B18" s="16"/>
      <c r="C18" s="16"/>
      <c r="D18" s="2">
        <f t="shared" si="0"/>
        <v>0</v>
      </c>
      <c r="E18" s="2">
        <f t="shared" si="1"/>
        <v>0</v>
      </c>
      <c r="G18" s="3" t="s">
        <v>12</v>
      </c>
      <c r="H18" s="4">
        <v>0.17</v>
      </c>
    </row>
    <row r="19" spans="1:8">
      <c r="A19" s="16"/>
      <c r="B19" s="16"/>
      <c r="C19" s="16"/>
      <c r="D19" s="2">
        <f t="shared" si="0"/>
        <v>0</v>
      </c>
      <c r="E19" s="2">
        <f t="shared" si="1"/>
        <v>0</v>
      </c>
      <c r="G19" s="3" t="s">
        <v>14</v>
      </c>
      <c r="H19" s="4">
        <v>0.5</v>
      </c>
    </row>
    <row r="20" spans="1:8">
      <c r="A20" s="16"/>
      <c r="B20" s="16"/>
      <c r="C20" s="16"/>
      <c r="D20" s="2">
        <f t="shared" si="0"/>
        <v>0</v>
      </c>
      <c r="E20" s="2">
        <f t="shared" si="1"/>
        <v>0</v>
      </c>
      <c r="G20" s="3" t="s">
        <v>15</v>
      </c>
      <c r="H20" s="4">
        <v>0.83</v>
      </c>
    </row>
    <row r="21" spans="1:8">
      <c r="A21" s="16"/>
      <c r="B21" s="16"/>
      <c r="C21" s="16"/>
      <c r="D21" s="2">
        <f t="shared" si="0"/>
        <v>0</v>
      </c>
      <c r="E21" s="2">
        <f t="shared" si="1"/>
        <v>0</v>
      </c>
      <c r="G21" s="18">
        <v>0</v>
      </c>
      <c r="H21" s="19">
        <v>0</v>
      </c>
    </row>
    <row r="22" spans="1:8">
      <c r="A22" s="1" t="s">
        <v>18</v>
      </c>
      <c r="B22" s="1">
        <f>SUM(B4:B21)</f>
        <v>31</v>
      </c>
      <c r="C22" s="1" t="s">
        <v>19</v>
      </c>
      <c r="D22" s="1" t="s">
        <v>19</v>
      </c>
      <c r="E22" s="8">
        <f>SUM(E4:E21)</f>
        <v>6.02</v>
      </c>
    </row>
    <row r="23" spans="1:8">
      <c r="A23" s="30" t="s">
        <v>20</v>
      </c>
      <c r="B23" s="30"/>
      <c r="C23" s="30"/>
      <c r="D23" s="30"/>
      <c r="E23" s="9">
        <f>E22/B22</f>
        <v>0.19419354838709676</v>
      </c>
    </row>
  </sheetData>
  <sheetProtection algorithmName="SHA-512" hashValue="hWnBApkQ0vDa5Cgq8Aj1smws4Rl6sLToad794UVbC9FjPqiuNxVuOWSN/xyS5EZnUvZjHSFtifNSBpDCqHxtTg==" saltValue="eolZC3gXecYVDbFfPXvg0w==" spinCount="100000" sheet="1" objects="1" scenarios="1" selectLockedCells="1"/>
  <mergeCells count="2">
    <mergeCell ref="A1:E1"/>
    <mergeCell ref="A23:D23"/>
  </mergeCells>
  <phoneticPr fontId="2" type="noConversion"/>
  <dataValidations count="1">
    <dataValidation type="list" allowBlank="1" showInputMessage="1" showErrorMessage="1" sqref="C4:C21">
      <formula1>$G$4:$G$20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전학년 평균</vt:lpstr>
      <vt:lpstr>1학년1학기</vt:lpstr>
      <vt:lpstr>1학년2학기</vt:lpstr>
      <vt:lpstr>2학년1학기</vt:lpstr>
      <vt:lpstr>2학년2학기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DM-V600</dc:creator>
  <cp:lastModifiedBy>DM-V600</cp:lastModifiedBy>
  <cp:lastPrinted>2016-07-04T01:39:48Z</cp:lastPrinted>
  <dcterms:created xsi:type="dcterms:W3CDTF">2016-07-04T00:26:43Z</dcterms:created>
  <dcterms:modified xsi:type="dcterms:W3CDTF">2017-05-16T02:03:10Z</dcterms:modified>
</cp:coreProperties>
</file>