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원앙송알\신규채용18\필기시험\"/>
    </mc:Choice>
  </mc:AlternateContent>
  <bookViews>
    <workbookView xWindow="0" yWindow="0" windowWidth="21570" windowHeight="9930"/>
  </bookViews>
  <sheets>
    <sheet name="응시현황" sheetId="6" r:id="rId1"/>
  </sheets>
  <calcPr calcId="152511"/>
</workbook>
</file>

<file path=xl/calcChain.xml><?xml version="1.0" encoding="utf-8"?>
<calcChain xmlns="http://schemas.openxmlformats.org/spreadsheetml/2006/main">
  <c r="F25" i="6" l="1"/>
  <c r="G18" i="6" l="1"/>
  <c r="G19" i="6"/>
  <c r="G20" i="6"/>
  <c r="G21" i="6"/>
  <c r="H20" i="6" l="1"/>
  <c r="D22" i="6"/>
  <c r="E22" i="6"/>
  <c r="F22" i="6"/>
  <c r="I18" i="6"/>
  <c r="I19" i="6"/>
  <c r="I20" i="6"/>
  <c r="I21" i="6"/>
  <c r="H18" i="6"/>
  <c r="H19" i="6"/>
  <c r="H21" i="6"/>
  <c r="F15" i="6" l="1"/>
  <c r="F26" i="6" s="1"/>
  <c r="H16" i="6" l="1"/>
  <c r="I17" i="6"/>
  <c r="H17" i="6"/>
  <c r="G17" i="6"/>
  <c r="G24" i="6"/>
  <c r="G23" i="6"/>
  <c r="G16" i="6"/>
  <c r="G14" i="6"/>
  <c r="G13" i="6"/>
  <c r="G12" i="6"/>
  <c r="E25" i="6"/>
  <c r="D25" i="6"/>
  <c r="G22" i="6" l="1"/>
  <c r="G25" i="6"/>
  <c r="I23" i="6"/>
  <c r="H23" i="6"/>
  <c r="H25" i="6"/>
  <c r="H24" i="6"/>
  <c r="H14" i="6"/>
  <c r="H13" i="6"/>
  <c r="H12" i="6"/>
  <c r="I16" i="6"/>
  <c r="I24" i="6"/>
  <c r="I25" i="6"/>
  <c r="I13" i="6"/>
  <c r="I14" i="6"/>
  <c r="I12" i="6"/>
  <c r="G15" i="6"/>
  <c r="E15" i="6"/>
  <c r="E26" i="6" s="1"/>
  <c r="D15" i="6"/>
  <c r="D26" i="6" s="1"/>
  <c r="G26" i="6" l="1"/>
  <c r="H15" i="6"/>
  <c r="I15" i="6"/>
  <c r="H22" i="6" l="1"/>
  <c r="I22" i="6"/>
  <c r="I26" i="6"/>
  <c r="H26" i="6" l="1"/>
</calcChain>
</file>

<file path=xl/sharedStrings.xml><?xml version="1.0" encoding="utf-8"?>
<sst xmlns="http://schemas.openxmlformats.org/spreadsheetml/2006/main" count="35" uniqueCount="30">
  <si>
    <t>시험명</t>
    <phoneticPr fontId="1" type="noConversion"/>
  </si>
  <si>
    <t>직렬(직류)</t>
    <phoneticPr fontId="1" type="noConversion"/>
  </si>
  <si>
    <t>선발구분</t>
    <phoneticPr fontId="1" type="noConversion"/>
  </si>
  <si>
    <t>선발인원</t>
    <phoneticPr fontId="1" type="noConversion"/>
  </si>
  <si>
    <t>일반</t>
    <phoneticPr fontId="1" type="noConversion"/>
  </si>
  <si>
    <t>장애인</t>
    <phoneticPr fontId="1" type="noConversion"/>
  </si>
  <si>
    <t>저소득층</t>
    <phoneticPr fontId="1" type="noConversion"/>
  </si>
  <si>
    <t>소계</t>
    <phoneticPr fontId="1" type="noConversion"/>
  </si>
  <si>
    <t>교육행정</t>
    <phoneticPr fontId="1" type="noConversion"/>
  </si>
  <si>
    <t>공개
경쟁
임용
시험</t>
    <phoneticPr fontId="1" type="noConversion"/>
  </si>
  <si>
    <t>소계(경력경쟁임용시험)</t>
    <phoneticPr fontId="1" type="noConversion"/>
  </si>
  <si>
    <t>경력
경쟁
임용
시험</t>
    <phoneticPr fontId="1" type="noConversion"/>
  </si>
  <si>
    <t>지원자수</t>
    <phoneticPr fontId="1" type="noConversion"/>
  </si>
  <si>
    <t>응시자수</t>
    <phoneticPr fontId="1" type="noConversion"/>
  </si>
  <si>
    <t>결시자수</t>
    <phoneticPr fontId="1" type="noConversion"/>
  </si>
  <si>
    <t>경쟁률</t>
    <phoneticPr fontId="1" type="noConversion"/>
  </si>
  <si>
    <t>응시율</t>
    <phoneticPr fontId="1" type="noConversion"/>
  </si>
  <si>
    <t>필 기 시 험   응 시 현 황</t>
    <phoneticPr fontId="1" type="noConversion"/>
  </si>
  <si>
    <t xml:space="preserve"> 총    계</t>
    <phoneticPr fontId="1" type="noConversion"/>
  </si>
  <si>
    <t>▣ 시험일: 2018. 5. 19.(토)</t>
    <phoneticPr fontId="1" type="noConversion"/>
  </si>
  <si>
    <t>전산</t>
    <phoneticPr fontId="1" type="noConversion"/>
  </si>
  <si>
    <t>시설(건축)</t>
    <phoneticPr fontId="1" type="noConversion"/>
  </si>
  <si>
    <t>시설(일반토목)</t>
    <phoneticPr fontId="1" type="noConversion"/>
  </si>
  <si>
    <t>공업(일반전기)</t>
    <phoneticPr fontId="1" type="noConversion"/>
  </si>
  <si>
    <t>저소득층</t>
    <phoneticPr fontId="1" type="noConversion"/>
  </si>
  <si>
    <t>보건</t>
    <phoneticPr fontId="1" type="noConversion"/>
  </si>
  <si>
    <t>소계(공개경쟁임용시험)</t>
    <phoneticPr fontId="1" type="noConversion"/>
  </si>
  <si>
    <t>시설(건축)</t>
    <phoneticPr fontId="1" type="noConversion"/>
  </si>
  <si>
    <t>공업(일반기계)</t>
    <phoneticPr fontId="1" type="noConversion"/>
  </si>
  <si>
    <t xml:space="preserve">  2018년도 대전광역시교육청 지방공무원 공개(경력)경쟁임용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</si>
</sst>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36"/>
      <color theme="1"/>
      <name val="HY견고딕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5" fillId="0" borderId="1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41" fontId="5" fillId="0" borderId="26" xfId="1" applyFont="1" applyBorder="1">
      <alignment vertical="center"/>
    </xf>
    <xf numFmtId="41" fontId="5" fillId="0" borderId="12" xfId="1" applyFont="1" applyBorder="1">
      <alignment vertical="center"/>
    </xf>
    <xf numFmtId="41" fontId="5" fillId="0" borderId="28" xfId="1" applyFont="1" applyBorder="1">
      <alignment vertical="center"/>
    </xf>
    <xf numFmtId="41" fontId="5" fillId="0" borderId="14" xfId="1" applyFont="1" applyBorder="1">
      <alignment vertical="center"/>
    </xf>
    <xf numFmtId="41" fontId="5" fillId="0" borderId="31" xfId="1" applyFont="1" applyBorder="1">
      <alignment vertical="center"/>
    </xf>
    <xf numFmtId="41" fontId="5" fillId="0" borderId="2" xfId="1" applyFont="1" applyBorder="1">
      <alignment vertical="center"/>
    </xf>
    <xf numFmtId="41" fontId="5" fillId="0" borderId="1" xfId="1" applyFont="1" applyBorder="1">
      <alignment vertical="center"/>
    </xf>
    <xf numFmtId="41" fontId="5" fillId="0" borderId="13" xfId="1" applyFont="1" applyBorder="1">
      <alignment vertical="center"/>
    </xf>
    <xf numFmtId="41" fontId="5" fillId="0" borderId="15" xfId="1" applyFont="1" applyBorder="1">
      <alignment vertical="center"/>
    </xf>
    <xf numFmtId="41" fontId="5" fillId="0" borderId="32" xfId="1" applyFont="1" applyBorder="1">
      <alignment vertical="center"/>
    </xf>
    <xf numFmtId="41" fontId="5" fillId="0" borderId="3" xfId="1" applyFont="1" applyBorder="1">
      <alignment vertical="center"/>
    </xf>
    <xf numFmtId="0" fontId="7" fillId="2" borderId="33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41" fontId="5" fillId="0" borderId="3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1" fontId="5" fillId="0" borderId="38" xfId="1" applyFont="1" applyBorder="1">
      <alignment vertical="center"/>
    </xf>
    <xf numFmtId="41" fontId="5" fillId="0" borderId="4" xfId="1" applyFont="1" applyBorder="1">
      <alignment vertical="center"/>
    </xf>
    <xf numFmtId="41" fontId="5" fillId="0" borderId="42" xfId="1" applyFont="1" applyBorder="1">
      <alignment vertical="center"/>
    </xf>
    <xf numFmtId="41" fontId="5" fillId="0" borderId="5" xfId="1" applyFont="1" applyBorder="1">
      <alignment vertical="center"/>
    </xf>
    <xf numFmtId="41" fontId="2" fillId="0" borderId="0" xfId="0" applyNumberFormat="1" applyFont="1">
      <alignment vertical="center"/>
    </xf>
    <xf numFmtId="41" fontId="5" fillId="0" borderId="45" xfId="1" applyFont="1" applyBorder="1">
      <alignment vertical="center"/>
    </xf>
    <xf numFmtId="41" fontId="9" fillId="4" borderId="18" xfId="1" applyFont="1" applyFill="1" applyBorder="1">
      <alignment vertical="center"/>
    </xf>
    <xf numFmtId="0" fontId="9" fillId="4" borderId="37" xfId="0" applyFont="1" applyFill="1" applyBorder="1" applyAlignment="1">
      <alignment horizontal="right" vertical="center"/>
    </xf>
    <xf numFmtId="0" fontId="9" fillId="4" borderId="36" xfId="0" applyFont="1" applyFill="1" applyBorder="1" applyAlignment="1">
      <alignment horizontal="right" vertical="center"/>
    </xf>
    <xf numFmtId="41" fontId="9" fillId="5" borderId="30" xfId="1" applyFont="1" applyFill="1" applyBorder="1">
      <alignment vertical="center"/>
    </xf>
    <xf numFmtId="41" fontId="9" fillId="5" borderId="16" xfId="1" applyFont="1" applyFill="1" applyBorder="1">
      <alignment vertical="center"/>
    </xf>
    <xf numFmtId="0" fontId="9" fillId="5" borderId="35" xfId="0" applyFont="1" applyFill="1" applyBorder="1" applyAlignment="1">
      <alignment horizontal="right" vertical="center"/>
    </xf>
    <xf numFmtId="0" fontId="4" fillId="5" borderId="29" xfId="0" applyFont="1" applyFill="1" applyBorder="1" applyAlignment="1">
      <alignment horizontal="center" vertical="center"/>
    </xf>
    <xf numFmtId="41" fontId="9" fillId="5" borderId="4" xfId="1" applyFont="1" applyFill="1" applyBorder="1">
      <alignment vertical="center"/>
    </xf>
    <xf numFmtId="0" fontId="9" fillId="5" borderId="1" xfId="0" applyFont="1" applyFill="1" applyBorder="1" applyAlignment="1">
      <alignment horizontal="right" vertical="center"/>
    </xf>
    <xf numFmtId="0" fontId="9" fillId="5" borderId="3" xfId="0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right" vertical="center"/>
    </xf>
    <xf numFmtId="0" fontId="5" fillId="5" borderId="3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2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zoomScale="80" zoomScaleNormal="80" workbookViewId="0">
      <selection activeCell="A5" sqref="A5:I5"/>
    </sheetView>
  </sheetViews>
  <sheetFormatPr defaultRowHeight="20.25" x14ac:dyDescent="0.3"/>
  <cols>
    <col min="1" max="1" width="10.375" style="1" customWidth="1"/>
    <col min="2" max="2" width="17.125" style="1" customWidth="1"/>
    <col min="3" max="3" width="14" style="1" customWidth="1"/>
    <col min="4" max="5" width="13" style="1" bestFit="1" customWidth="1"/>
    <col min="6" max="6" width="14.5" style="1" customWidth="1"/>
    <col min="7" max="7" width="13.625" style="1" customWidth="1"/>
    <col min="8" max="8" width="13.25" style="1" customWidth="1"/>
    <col min="9" max="9" width="14.875" style="1" customWidth="1"/>
    <col min="10" max="16384" width="9" style="1"/>
  </cols>
  <sheetData>
    <row r="2" spans="1:12" ht="21" thickBot="1" x14ac:dyDescent="0.35">
      <c r="A2" s="2"/>
      <c r="B2" s="2"/>
      <c r="C2" s="2"/>
      <c r="D2" s="2"/>
      <c r="E2" s="2"/>
      <c r="F2" s="2"/>
      <c r="G2" s="2"/>
      <c r="H2" s="2"/>
      <c r="I2" s="2"/>
    </row>
    <row r="3" spans="1:12" ht="6" customHeight="1" thickTop="1" x14ac:dyDescent="0.3">
      <c r="A3" s="4"/>
      <c r="B3" s="4"/>
      <c r="C3" s="4"/>
      <c r="D3" s="4"/>
      <c r="E3" s="4"/>
      <c r="F3" s="4"/>
      <c r="G3" s="4"/>
      <c r="H3" s="4"/>
      <c r="I3" s="4"/>
    </row>
    <row r="4" spans="1:12" ht="29.25" customHeight="1" x14ac:dyDescent="0.3">
      <c r="A4" s="73" t="s">
        <v>29</v>
      </c>
      <c r="B4" s="73"/>
      <c r="C4" s="73"/>
      <c r="D4" s="73"/>
      <c r="E4" s="73"/>
      <c r="F4" s="73"/>
      <c r="G4" s="73"/>
      <c r="H4" s="73"/>
      <c r="I4" s="73"/>
    </row>
    <row r="5" spans="1:12" ht="52.5" customHeight="1" x14ac:dyDescent="0.3">
      <c r="A5" s="61" t="s">
        <v>17</v>
      </c>
      <c r="B5" s="61"/>
      <c r="C5" s="61"/>
      <c r="D5" s="61"/>
      <c r="E5" s="61"/>
      <c r="F5" s="61"/>
      <c r="G5" s="61"/>
      <c r="H5" s="61"/>
      <c r="I5" s="61"/>
    </row>
    <row r="6" spans="1:12" ht="6" customHeight="1" thickBot="1" x14ac:dyDescent="0.35">
      <c r="A6" s="3"/>
      <c r="B6" s="3"/>
      <c r="C6" s="3"/>
      <c r="D6" s="3"/>
      <c r="E6" s="3"/>
      <c r="F6" s="3"/>
      <c r="G6" s="3"/>
      <c r="H6" s="3"/>
      <c r="I6" s="3"/>
    </row>
    <row r="7" spans="1:12" ht="21" thickTop="1" x14ac:dyDescent="0.3"/>
    <row r="9" spans="1:12" ht="26.25" x14ac:dyDescent="0.3">
      <c r="A9" s="65" t="s">
        <v>19</v>
      </c>
      <c r="B9" s="65"/>
      <c r="C9" s="65"/>
      <c r="D9" s="65"/>
      <c r="E9" s="65"/>
      <c r="F9" s="65"/>
      <c r="G9" s="65"/>
      <c r="H9" s="65"/>
      <c r="I9" s="65"/>
    </row>
    <row r="10" spans="1:12" ht="9" customHeight="1" thickBot="1" x14ac:dyDescent="0.35"/>
    <row r="11" spans="1:12" ht="54.75" customHeight="1" thickTop="1" thickBot="1" x14ac:dyDescent="0.35">
      <c r="A11" s="5" t="s">
        <v>0</v>
      </c>
      <c r="B11" s="6" t="s">
        <v>1</v>
      </c>
      <c r="C11" s="7" t="s">
        <v>2</v>
      </c>
      <c r="D11" s="5" t="s">
        <v>3</v>
      </c>
      <c r="E11" s="6" t="s">
        <v>12</v>
      </c>
      <c r="F11" s="8" t="s">
        <v>13</v>
      </c>
      <c r="G11" s="6" t="s">
        <v>14</v>
      </c>
      <c r="H11" s="24" t="s">
        <v>16</v>
      </c>
      <c r="I11" s="8" t="s">
        <v>15</v>
      </c>
      <c r="L11" s="40"/>
    </row>
    <row r="12" spans="1:12" ht="54.75" customHeight="1" thickTop="1" x14ac:dyDescent="0.3">
      <c r="A12" s="62" t="s">
        <v>9</v>
      </c>
      <c r="B12" s="64" t="s">
        <v>8</v>
      </c>
      <c r="C12" s="9" t="s">
        <v>4</v>
      </c>
      <c r="D12" s="13">
        <v>37</v>
      </c>
      <c r="E12" s="14">
        <v>1333</v>
      </c>
      <c r="F12" s="20">
        <v>817</v>
      </c>
      <c r="G12" s="14">
        <f>E12-F12</f>
        <v>516</v>
      </c>
      <c r="H12" s="25" t="str">
        <f t="shared" ref="H12:H26" si="0">TEXT(ROUNDDOWN(F12/E12*100,3),"#0.00")&amp;"%"</f>
        <v>61.29%</v>
      </c>
      <c r="I12" s="25" t="str">
        <f>TEXT(ROUNDDOWN(F12/D12,3),"#0.00")&amp;":1"</f>
        <v>22.08:1</v>
      </c>
    </row>
    <row r="13" spans="1:12" ht="54.75" customHeight="1" x14ac:dyDescent="0.3">
      <c r="A13" s="63"/>
      <c r="B13" s="54"/>
      <c r="C13" s="10" t="s">
        <v>5</v>
      </c>
      <c r="D13" s="15">
        <v>2</v>
      </c>
      <c r="E13" s="16">
        <v>25</v>
      </c>
      <c r="F13" s="21">
        <v>16</v>
      </c>
      <c r="G13" s="16">
        <f>E13-F13</f>
        <v>9</v>
      </c>
      <c r="H13" s="26" t="str">
        <f t="shared" si="0"/>
        <v>64.00%</v>
      </c>
      <c r="I13" s="11" t="str">
        <f t="shared" ref="I13:I26" si="1">TEXT(ROUNDDOWN(F13/D13,3),"#0.00")&amp;":1"</f>
        <v>8.00:1</v>
      </c>
    </row>
    <row r="14" spans="1:12" ht="54.75" customHeight="1" x14ac:dyDescent="0.3">
      <c r="A14" s="63"/>
      <c r="B14" s="54"/>
      <c r="C14" s="10" t="s">
        <v>6</v>
      </c>
      <c r="D14" s="15">
        <v>1</v>
      </c>
      <c r="E14" s="16">
        <v>20</v>
      </c>
      <c r="F14" s="21">
        <v>17</v>
      </c>
      <c r="G14" s="16">
        <f>E14-F14</f>
        <v>3</v>
      </c>
      <c r="H14" s="26" t="str">
        <f t="shared" si="0"/>
        <v>85.00%</v>
      </c>
      <c r="I14" s="11" t="str">
        <f t="shared" si="1"/>
        <v>17.00:1</v>
      </c>
    </row>
    <row r="15" spans="1:12" ht="54.75" customHeight="1" x14ac:dyDescent="0.3">
      <c r="A15" s="63"/>
      <c r="B15" s="54"/>
      <c r="C15" s="48" t="s">
        <v>7</v>
      </c>
      <c r="D15" s="45">
        <f>SUM(D12:D14)</f>
        <v>40</v>
      </c>
      <c r="E15" s="46">
        <f>SUM(E12:E14)</f>
        <v>1378</v>
      </c>
      <c r="F15" s="46">
        <f>SUM(F12:F14)</f>
        <v>850</v>
      </c>
      <c r="G15" s="46">
        <f t="shared" ref="G15" si="2">SUM(G12:G14)</f>
        <v>528</v>
      </c>
      <c r="H15" s="47" t="str">
        <f t="shared" si="0"/>
        <v>61.68%</v>
      </c>
      <c r="I15" s="47" t="str">
        <f t="shared" si="1"/>
        <v>21.25:1</v>
      </c>
    </row>
    <row r="16" spans="1:12" ht="54.75" customHeight="1" x14ac:dyDescent="0.3">
      <c r="A16" s="63"/>
      <c r="B16" s="31" t="s">
        <v>20</v>
      </c>
      <c r="C16" s="32" t="s">
        <v>4</v>
      </c>
      <c r="D16" s="36">
        <v>2</v>
      </c>
      <c r="E16" s="38">
        <v>40</v>
      </c>
      <c r="F16" s="22">
        <v>17</v>
      </c>
      <c r="G16" s="17">
        <f>E16-F16</f>
        <v>23</v>
      </c>
      <c r="H16" s="27" t="str">
        <f>TEXT(ROUNDDOWN(F16/E16*100,3),"#0.00")&amp;"%"</f>
        <v>42.50%</v>
      </c>
      <c r="I16" s="12" t="str">
        <f t="shared" si="1"/>
        <v>8.50:1</v>
      </c>
    </row>
    <row r="17" spans="1:9" ht="54.75" customHeight="1" x14ac:dyDescent="0.3">
      <c r="A17" s="63"/>
      <c r="B17" s="35" t="s">
        <v>21</v>
      </c>
      <c r="C17" s="30" t="s">
        <v>4</v>
      </c>
      <c r="D17" s="18">
        <v>4</v>
      </c>
      <c r="E17" s="19">
        <v>35</v>
      </c>
      <c r="F17" s="23">
        <v>17</v>
      </c>
      <c r="G17" s="19">
        <f>E17-F17</f>
        <v>18</v>
      </c>
      <c r="H17" s="27" t="str">
        <f t="shared" ref="H17:H21" si="3">TEXT(ROUNDDOWN(F17/E17*100,3),"#0.00")&amp;"%"</f>
        <v>48.57%</v>
      </c>
      <c r="I17" s="12" t="str">
        <f t="shared" ref="I17:I21" si="4">TEXT(ROUNDDOWN(F17/D17,3),"#0.00")&amp;":1"</f>
        <v>4.25:1</v>
      </c>
    </row>
    <row r="18" spans="1:9" ht="54.75" customHeight="1" x14ac:dyDescent="0.3">
      <c r="A18" s="63"/>
      <c r="B18" s="35" t="s">
        <v>22</v>
      </c>
      <c r="C18" s="30" t="s">
        <v>4</v>
      </c>
      <c r="D18" s="18">
        <v>1</v>
      </c>
      <c r="E18" s="19">
        <v>7</v>
      </c>
      <c r="F18" s="28">
        <v>3</v>
      </c>
      <c r="G18" s="19">
        <f t="shared" ref="G18:G21" si="5">E18-F18</f>
        <v>4</v>
      </c>
      <c r="H18" s="27" t="str">
        <f t="shared" si="3"/>
        <v>42.86%</v>
      </c>
      <c r="I18" s="12" t="str">
        <f t="shared" si="4"/>
        <v>3.00:1</v>
      </c>
    </row>
    <row r="19" spans="1:9" ht="54.75" customHeight="1" x14ac:dyDescent="0.3">
      <c r="A19" s="63"/>
      <c r="B19" s="71" t="s">
        <v>23</v>
      </c>
      <c r="C19" s="33" t="s">
        <v>4</v>
      </c>
      <c r="D19" s="41">
        <v>1</v>
      </c>
      <c r="E19" s="19">
        <v>8</v>
      </c>
      <c r="F19" s="28">
        <v>1</v>
      </c>
      <c r="G19" s="19">
        <f t="shared" si="5"/>
        <v>7</v>
      </c>
      <c r="H19" s="27" t="str">
        <f t="shared" si="3"/>
        <v>12.50%</v>
      </c>
      <c r="I19" s="12" t="str">
        <f t="shared" si="4"/>
        <v>1.00:1</v>
      </c>
    </row>
    <row r="20" spans="1:9" ht="54.75" customHeight="1" x14ac:dyDescent="0.3">
      <c r="A20" s="63"/>
      <c r="B20" s="72"/>
      <c r="C20" s="34" t="s">
        <v>24</v>
      </c>
      <c r="D20" s="37">
        <v>1</v>
      </c>
      <c r="E20" s="39">
        <v>0</v>
      </c>
      <c r="F20" s="28">
        <v>0</v>
      </c>
      <c r="G20" s="19">
        <f t="shared" si="5"/>
        <v>0</v>
      </c>
      <c r="H20" s="27" t="e">
        <f t="shared" si="3"/>
        <v>#DIV/0!</v>
      </c>
      <c r="I20" s="12" t="str">
        <f t="shared" si="4"/>
        <v>0.00:1</v>
      </c>
    </row>
    <row r="21" spans="1:9" ht="54.75" customHeight="1" x14ac:dyDescent="0.3">
      <c r="A21" s="63"/>
      <c r="B21" s="29" t="s">
        <v>25</v>
      </c>
      <c r="C21" s="30" t="s">
        <v>4</v>
      </c>
      <c r="D21" s="18">
        <v>1</v>
      </c>
      <c r="E21" s="19">
        <v>25</v>
      </c>
      <c r="F21" s="28">
        <v>8</v>
      </c>
      <c r="G21" s="19">
        <f t="shared" si="5"/>
        <v>17</v>
      </c>
      <c r="H21" s="27" t="str">
        <f t="shared" si="3"/>
        <v>32.00%</v>
      </c>
      <c r="I21" s="12" t="str">
        <f t="shared" si="4"/>
        <v>8.00:1</v>
      </c>
    </row>
    <row r="22" spans="1:9" ht="54.75" customHeight="1" x14ac:dyDescent="0.3">
      <c r="A22" s="63"/>
      <c r="B22" s="56" t="s">
        <v>26</v>
      </c>
      <c r="C22" s="57"/>
      <c r="D22" s="49">
        <f>SUM(D16:D21)</f>
        <v>10</v>
      </c>
      <c r="E22" s="49">
        <f>SUM(E16:E21)</f>
        <v>115</v>
      </c>
      <c r="F22" s="49">
        <f>SUM(F16:F21)</f>
        <v>46</v>
      </c>
      <c r="G22" s="49">
        <f>SUM(G16:G21)</f>
        <v>69</v>
      </c>
      <c r="H22" s="50" t="str">
        <f t="shared" si="0"/>
        <v>40.00%</v>
      </c>
      <c r="I22" s="51" t="str">
        <f t="shared" si="1"/>
        <v>4.60:1</v>
      </c>
    </row>
    <row r="23" spans="1:9" ht="54.75" customHeight="1" x14ac:dyDescent="0.3">
      <c r="A23" s="68" t="s">
        <v>11</v>
      </c>
      <c r="B23" s="66" t="s">
        <v>27</v>
      </c>
      <c r="C23" s="67"/>
      <c r="D23" s="18">
        <v>1</v>
      </c>
      <c r="E23" s="37">
        <v>4</v>
      </c>
      <c r="F23" s="23">
        <v>4</v>
      </c>
      <c r="G23" s="19">
        <f>E23-F23</f>
        <v>0</v>
      </c>
      <c r="H23" s="27" t="str">
        <f t="shared" ref="H23" si="6">TEXT(ROUNDDOWN(F23/E23*100,3),"#0.00")&amp;"%"</f>
        <v>100.00%</v>
      </c>
      <c r="I23" s="12" t="str">
        <f t="shared" ref="I23" si="7">TEXT(ROUNDDOWN(F23/D23,3),"#0.00")&amp;":1"</f>
        <v>4.00:1</v>
      </c>
    </row>
    <row r="24" spans="1:9" ht="54.75" customHeight="1" x14ac:dyDescent="0.3">
      <c r="A24" s="69"/>
      <c r="B24" s="54" t="s">
        <v>28</v>
      </c>
      <c r="C24" s="55"/>
      <c r="D24" s="18">
        <v>1</v>
      </c>
      <c r="E24" s="19">
        <v>6</v>
      </c>
      <c r="F24" s="23">
        <v>6</v>
      </c>
      <c r="G24" s="19">
        <f>E24-F24</f>
        <v>0</v>
      </c>
      <c r="H24" s="27" t="str">
        <f t="shared" si="0"/>
        <v>100.00%</v>
      </c>
      <c r="I24" s="12" t="str">
        <f t="shared" si="1"/>
        <v>6.00:1</v>
      </c>
    </row>
    <row r="25" spans="1:9" ht="54.75" customHeight="1" x14ac:dyDescent="0.3">
      <c r="A25" s="70"/>
      <c r="B25" s="56" t="s">
        <v>10</v>
      </c>
      <c r="C25" s="57"/>
      <c r="D25" s="49">
        <f>SUM(D23:D24)</f>
        <v>2</v>
      </c>
      <c r="E25" s="49">
        <f t="shared" ref="E25:G25" si="8">SUM(E23:E24)</f>
        <v>10</v>
      </c>
      <c r="F25" s="49">
        <f t="shared" si="8"/>
        <v>10</v>
      </c>
      <c r="G25" s="49">
        <f t="shared" si="8"/>
        <v>0</v>
      </c>
      <c r="H25" s="52" t="str">
        <f t="shared" si="0"/>
        <v>100.00%</v>
      </c>
      <c r="I25" s="53" t="str">
        <f t="shared" si="1"/>
        <v>5.00:1</v>
      </c>
    </row>
    <row r="26" spans="1:9" ht="54.75" customHeight="1" thickBot="1" x14ac:dyDescent="0.35">
      <c r="A26" s="58" t="s">
        <v>18</v>
      </c>
      <c r="B26" s="59"/>
      <c r="C26" s="60"/>
      <c r="D26" s="42">
        <f>SUM(D15,D22,D25)</f>
        <v>52</v>
      </c>
      <c r="E26" s="42">
        <f t="shared" ref="E26:G26" si="9">SUM(E15,E22,E25)</f>
        <v>1503</v>
      </c>
      <c r="F26" s="42">
        <f t="shared" si="9"/>
        <v>906</v>
      </c>
      <c r="G26" s="42">
        <f t="shared" si="9"/>
        <v>597</v>
      </c>
      <c r="H26" s="43" t="str">
        <f t="shared" si="0"/>
        <v>60.28%</v>
      </c>
      <c r="I26" s="44" t="str">
        <f t="shared" si="1"/>
        <v>17.42:1</v>
      </c>
    </row>
    <row r="27" spans="1:9" ht="21" thickTop="1" x14ac:dyDescent="0.3"/>
  </sheetData>
  <mergeCells count="12">
    <mergeCell ref="B24:C24"/>
    <mergeCell ref="B25:C25"/>
    <mergeCell ref="A26:C26"/>
    <mergeCell ref="A4:I4"/>
    <mergeCell ref="A5:I5"/>
    <mergeCell ref="A12:A22"/>
    <mergeCell ref="B12:B15"/>
    <mergeCell ref="B22:C22"/>
    <mergeCell ref="A9:I9"/>
    <mergeCell ref="B23:C23"/>
    <mergeCell ref="A23:A25"/>
    <mergeCell ref="B19:B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2018-05-19T05:20:47Z</cp:lastPrinted>
  <dcterms:created xsi:type="dcterms:W3CDTF">2016-04-19T01:11:08Z</dcterms:created>
  <dcterms:modified xsi:type="dcterms:W3CDTF">2018-05-21T04:40:25Z</dcterms:modified>
</cp:coreProperties>
</file>